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770" windowHeight="13335"/>
  </bookViews>
  <sheets>
    <sheet name="Pag.I Trim.2024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1" i="2"/>
  <c r="E320"/>
  <c r="G297"/>
  <c r="E292"/>
  <c r="G255"/>
  <c r="G242"/>
  <c r="E220"/>
  <c r="E195"/>
  <c r="E142"/>
  <c r="G104"/>
  <c r="G92"/>
  <c r="E82"/>
</calcChain>
</file>

<file path=xl/sharedStrings.xml><?xml version="1.0" encoding="utf-8"?>
<sst xmlns="http://schemas.openxmlformats.org/spreadsheetml/2006/main" count="1003" uniqueCount="655">
  <si>
    <t>FONTEL SPA</t>
  </si>
  <si>
    <t>TEMPOR SPA</t>
  </si>
  <si>
    <t>DOMINA SAS</t>
  </si>
  <si>
    <t>COMUNE DI CALVI</t>
  </si>
  <si>
    <t>COMUNE DI ARIANO IRPINO</t>
  </si>
  <si>
    <t>ACQUA BENE COMUNE</t>
  </si>
  <si>
    <t>BENEFICIARIO</t>
  </si>
  <si>
    <t>IMPORTO</t>
  </si>
  <si>
    <t>UNICREDIT SPA</t>
  </si>
  <si>
    <t>DATA PAGAMENTO</t>
  </si>
  <si>
    <t>TIPOLOGIA SPESA</t>
  </si>
  <si>
    <t>RITENUTA</t>
  </si>
  <si>
    <t>NETTO</t>
  </si>
  <si>
    <t>MAYA SRL</t>
  </si>
  <si>
    <t>VERTIGO SRL</t>
  </si>
  <si>
    <t>NUMERO</t>
  </si>
  <si>
    <t>ACCONTO FATTURA 202201175976</t>
  </si>
  <si>
    <t>ACCONTO FATTURA 202300133582</t>
  </si>
  <si>
    <t>PAGAMENTO FATTURA N. 2222645</t>
  </si>
  <si>
    <t>ENERGY TEAM SPA</t>
  </si>
  <si>
    <t>PAGAMENTO FATTURA N. 2360030</t>
  </si>
  <si>
    <t>PAGAMENTO FATTURA N. 2360095</t>
  </si>
  <si>
    <t>PAGAMENTO FATTURA N. 2360099</t>
  </si>
  <si>
    <t>PAGAMENTO FATTURA N. 2360176</t>
  </si>
  <si>
    <t>PAGAMENTO FATTURA N. 2360256</t>
  </si>
  <si>
    <t>PAGAMENTO FATTURA N. 7X01678882 CIG: 8643853D23</t>
  </si>
  <si>
    <t>TIM SPA</t>
  </si>
  <si>
    <t>PAGAMENTO FATTURA N. 7X01561899 CIG: 9278328E78</t>
  </si>
  <si>
    <t>PAGAMENTO FATTURA N. 8T00308401</t>
  </si>
  <si>
    <t>PAGAMENTO FATTURA N. 8T00307707 CIG: 856501277E</t>
  </si>
  <si>
    <t>SALDO FATTURA N. 12643 CIG: 9999443966</t>
  </si>
  <si>
    <t>PAGAMENTI FATTURA N. 412318338042</t>
  </si>
  <si>
    <t>HERA COMM SPA</t>
  </si>
  <si>
    <t>PAGAMENTO FATTURA N. F0123-0155109</t>
  </si>
  <si>
    <t>PAGAMENTO FATTURA N. F0123-0155112</t>
  </si>
  <si>
    <t>PAGAMENTO FATTURA N. F0123-0155118</t>
  </si>
  <si>
    <t>PAGAMENTO FATTURA N. F0123-0155117</t>
  </si>
  <si>
    <t>PAGAMENTO FATTURA N. F0123-0155108</t>
  </si>
  <si>
    <t>PAGAMENTO FATTURA N. F0123-0155113</t>
  </si>
  <si>
    <t>PAGAMENTO FATTURA N. F0123-0154683</t>
  </si>
  <si>
    <t>PAGAMENTO FATTURA N. F0123-0155104</t>
  </si>
  <si>
    <t>PAGAMENTO FATTURA N. F0123-0155110</t>
  </si>
  <si>
    <t>PAGAMENTO FATTURA N. F0123-0155105</t>
  </si>
  <si>
    <t>PAGAMENTO FATTURA N. F0123-0154684</t>
  </si>
  <si>
    <t>PAGAMENTO FATTURA N. F0123-0155119</t>
  </si>
  <si>
    <t>PAGAMENTO FATTURA N. F0123-0155116</t>
  </si>
  <si>
    <t xml:space="preserve">PAGAMENTO FATTURE N. 379/A - 422/A - 435/A - 436/A - 432/A - 456/A - 439/A - 442/A - </t>
  </si>
  <si>
    <t>C.R.V. D'AGOSTINO SRLS</t>
  </si>
  <si>
    <t>PAGAMENTO FATTURA N. 100000417010002023</t>
  </si>
  <si>
    <t>ENTE AUTONOMO VOLTURNO</t>
  </si>
  <si>
    <t>PAGAMENTO FATTURA N. 100000417110002023</t>
  </si>
  <si>
    <t>PAGAMENTO FATTURA N. 100000417210002023</t>
  </si>
  <si>
    <t>PAGAMENTO FATTURA N. 100000417310002023</t>
  </si>
  <si>
    <t>PAGAMENTO FATTURA N. 100000417410002023</t>
  </si>
  <si>
    <t>PAGAMENTO FATTURA N. 100000417510002023</t>
  </si>
  <si>
    <t>PAGAMENTO FATTURA N. 100000417610002023</t>
  </si>
  <si>
    <t>PAGAMENTO FATTURA N. 2360313</t>
  </si>
  <si>
    <t>PAGAMENTO FATTURA N. 2360368</t>
  </si>
  <si>
    <t>PAGAMENTO FATTURA N. 2360403</t>
  </si>
  <si>
    <t>PAGAMENTO FATTURA N. 2360480</t>
  </si>
  <si>
    <t>PAGAMENTO FATTURA N. 2360533</t>
  </si>
  <si>
    <t>PAGAMENTO FATTURA N. 2360591</t>
  </si>
  <si>
    <t>PAGAMENTO FATTURA N. 2360645</t>
  </si>
  <si>
    <t>RIMBORSO UTENZA N. 8-6812</t>
  </si>
  <si>
    <t>MASULLO ANIELLO</t>
  </si>
  <si>
    <t>RIMBORSO UTENZA N. 2-1553</t>
  </si>
  <si>
    <t>MABILIA NIVES</t>
  </si>
  <si>
    <t>RIMBORSO UTENZA N. 82-606</t>
  </si>
  <si>
    <t>CAPORALE ANTONIO - PALERMO GIUSEPPE</t>
  </si>
  <si>
    <t>RIMBORSO UTENZA N. 8-52391</t>
  </si>
  <si>
    <t>PELLECCHIA ROSA - DE GREGORIO ROSA</t>
  </si>
  <si>
    <t>RIMBORSO UTENZA N. 75-395</t>
  </si>
  <si>
    <t>COCCIA ANTONIA - FABRIZIO FRANCESCO</t>
  </si>
  <si>
    <t>RIMBORSO UTENZA N. 8-58560</t>
  </si>
  <si>
    <t>RIMBORSO UTENZA N. 152-697</t>
  </si>
  <si>
    <t>FOCARETA ALDO ISAIA</t>
  </si>
  <si>
    <t>RIMBORSO UTENZA N. 75-2874</t>
  </si>
  <si>
    <t>RITA ILENIA TORELLO</t>
  </si>
  <si>
    <t>ACCONTO FATTURA N. 412318338044</t>
  </si>
  <si>
    <t>PAGAMENTO FATTURA N. F0123-0155121</t>
  </si>
  <si>
    <t>PAGAMENTO FATTURA N. F0123-0155098</t>
  </si>
  <si>
    <t>PAGAMENTO FATTURA N. F0123-0154686</t>
  </si>
  <si>
    <t>PAGAMENTO FATTURA N. F0123-0155103</t>
  </si>
  <si>
    <t>PAGAMENTO FATTURA N. F0123-0155102</t>
  </si>
  <si>
    <t>PAGAMENTO FATTURA N. F0123-0155107</t>
  </si>
  <si>
    <t>PAGAMENTO FATTURA N. F0123-0155115</t>
  </si>
  <si>
    <t>PAGAMENTO FATTURA N. F0123-0159851</t>
  </si>
  <si>
    <t>PAGAMENTO FATTURA N. F0123-0159853</t>
  </si>
  <si>
    <t>PAGAMNETO FATTURA N. F0123-0159854</t>
  </si>
  <si>
    <t>PAGAMENTO FATTURA N. F0123-0159855</t>
  </si>
  <si>
    <t>PAGAMENTO FATTURA N. F0123-0159852</t>
  </si>
  <si>
    <t>SALDO FATTURA N. 412318338044</t>
  </si>
  <si>
    <t>PAGAMENTO FATTURA N. F0123-0155100</t>
  </si>
  <si>
    <t>PAGAMENTO FATTURA N. F0123-0155101</t>
  </si>
  <si>
    <t>PAGAMENTO FATTURA N. F0123-0154685</t>
  </si>
  <si>
    <t>PAGAMENTO FATTURA N. F0123-0155122</t>
  </si>
  <si>
    <t>PAGAMENTO FATTURA N. F0123-0155111</t>
  </si>
  <si>
    <t>PAGAMENTO FATTURA N. F0123-0154687</t>
  </si>
  <si>
    <t>PAGAMENTO FATTURA N. F0123-0155099</t>
  </si>
  <si>
    <t>PAGAMENTO FATTURA N. F0123-0155120</t>
  </si>
  <si>
    <t>PAGAMENTO FATTURA N. F0123-0155114</t>
  </si>
  <si>
    <t>PAGAMENTO FATTURA N. F0123-0155106</t>
  </si>
  <si>
    <t>PAGAMENTO CANONE DI LOCAZIONE DICEMBRE 2023</t>
  </si>
  <si>
    <t>MARSIGLIA TERESA</t>
  </si>
  <si>
    <t>ALDO FOCARETA ISAIA</t>
  </si>
  <si>
    <t>RIMBORSO UTENZE N. 2-5285 E 2-3727</t>
  </si>
  <si>
    <t>ARGEO CENTRELLA</t>
  </si>
  <si>
    <t>PAGAMENTO FATTURA N. FC0008870444 CIG: 74342644BA</t>
  </si>
  <si>
    <t>ARVAL SERVICE LEASE</t>
  </si>
  <si>
    <t>PAGAMENTO FATTURA N. FC0009037365 CIG: 74342644BA</t>
  </si>
  <si>
    <t>PAGAMENTO FATTURA N. 0000202311167722 CIG: 88945975A4</t>
  </si>
  <si>
    <t>LEASYS ITALIA</t>
  </si>
  <si>
    <t>PAGAMENTO FATTURA N. 0000202311397597 CIG: 88945975A4</t>
  </si>
  <si>
    <t>PAGAMENTO FATTURA N. 33861001 CIG:8894612206</t>
  </si>
  <si>
    <t>LEASEPLAN</t>
  </si>
  <si>
    <t>PAGAMENTO FATTURA N. 53172204 CIG: 8894612206</t>
  </si>
  <si>
    <t xml:space="preserve">PAGAMENTO FATTURA N. 0200083155 </t>
  </si>
  <si>
    <t>PAGAMENTO FATTURA N. 003361 CIG:8670262E88</t>
  </si>
  <si>
    <t>PAGAMENTO FATTURA N. 320 CIG: 8884947A34</t>
  </si>
  <si>
    <t>ECOLOGIA ALIPERTI</t>
  </si>
  <si>
    <t>PAGAMENTO FATTURA N. 482/2023</t>
  </si>
  <si>
    <t>FABRIZIO PESIRI</t>
  </si>
  <si>
    <t>PAGAMENTO PREAVVISO DI PARCELLA</t>
  </si>
  <si>
    <t>AVV. CLAUDIO GAGLIARDO</t>
  </si>
  <si>
    <t>PAGAMENTO FATTURA N. 76/2023</t>
  </si>
  <si>
    <t>COOPERATIVA SOCIALE IRPINIA</t>
  </si>
  <si>
    <t>PAGAMENTO PER ACQUISTO LAMPADA GERMICIDA</t>
  </si>
  <si>
    <t>SYSTEM IMPIANTI</t>
  </si>
  <si>
    <t>ACCONTO FATTURA N. 13838/2023</t>
  </si>
  <si>
    <t>PAGAMENTO CONTRIBUTIPER EMISSIONE CIG</t>
  </si>
  <si>
    <t>ANAC</t>
  </si>
  <si>
    <t>PAGAMENTO FATTURA N. 1/001</t>
  </si>
  <si>
    <t>LIGUORI GIOVANNI</t>
  </si>
  <si>
    <t>PAGAMENTO FATTURA N. 84/17T</t>
  </si>
  <si>
    <t>IDRAULICA GIORDANO</t>
  </si>
  <si>
    <t>PAGAMENTO FATTURA N. 83/17T</t>
  </si>
  <si>
    <t>PAGAMENTO FATTURA N. 001349</t>
  </si>
  <si>
    <t>AR.TEC.SUD SRL</t>
  </si>
  <si>
    <t>PAGAMENTO FATTURA N. 001350</t>
  </si>
  <si>
    <t>PAGAMENTO PER CORSO N. 12202033</t>
  </si>
  <si>
    <t>BUREAU VERITAS</t>
  </si>
  <si>
    <t xml:space="preserve">PAGAMENTO FATTURA N. 577 </t>
  </si>
  <si>
    <t>VIETRI LUIGI</t>
  </si>
  <si>
    <t>RIMBORSO UTENZA N. 36-2837</t>
  </si>
  <si>
    <t>LACAVA ILARIA</t>
  </si>
  <si>
    <t>RIMBORSO UTENZA N. 8-8249</t>
  </si>
  <si>
    <t>RICCIARDI IMMACOLATA - CORTINA ANTONELLA</t>
  </si>
  <si>
    <t>RIMBORSO UTENZA N. 8-71007</t>
  </si>
  <si>
    <t>FLAMMA LORETO</t>
  </si>
  <si>
    <t>PAGAMENTO FATTURA N. 100000393610002023</t>
  </si>
  <si>
    <t>PAGAMENTO FATTURA N. 100000393510002023</t>
  </si>
  <si>
    <t>PAGAMENTO FATTURA N. 100000393410002023</t>
  </si>
  <si>
    <t>PAGAMENTO FATTURA N. 76/2023 CIG:ZF23CEBFB2.</t>
  </si>
  <si>
    <t>ACCONTO FATTURA N. 13838/2023 CIG:9999443966.</t>
  </si>
  <si>
    <t>PAGAMENTO FATTURA N. 84/17T CIG:85374552BE.</t>
  </si>
  <si>
    <t>PAGAMENTO FATTURA N. 83/17T CIG: Z7C3C11203</t>
  </si>
  <si>
    <t>PAGAMENTO FATTURA N. 001349 CIG: ZCC3CA57B8.</t>
  </si>
  <si>
    <t>PAGAMENTO FATTURA N. 001350 CIG: Z5A3B11C0F</t>
  </si>
  <si>
    <t>PAGAMENTO FATTURA N. 4220823800011793</t>
  </si>
  <si>
    <t>PAGAMENTO FATTURA N. 8T00308714 CIG: 8455607BA0</t>
  </si>
  <si>
    <t>PAGAMENTO FATTURA N. 8T00307574</t>
  </si>
  <si>
    <t>PAGAMENTO FATTURA N. 8T00304520</t>
  </si>
  <si>
    <t>PAGAMENTO FATTURA N. 7X01969962</t>
  </si>
  <si>
    <t>PAGAMENTO FATTURA N. 7X02628229</t>
  </si>
  <si>
    <t>PAGAMENTO FATTURA N. 7X03080102 CIG:865365238A</t>
  </si>
  <si>
    <t>PAGAMENTO FATTURA N. 7X02628140 CIG: 9482668130</t>
  </si>
  <si>
    <t>PAGAMENTO FATTURA N. 7X03631442 CIG: 8643853D23</t>
  </si>
  <si>
    <t xml:space="preserve">PAGAMENTO FATTURA N. 8T00619490 </t>
  </si>
  <si>
    <t>PAGAMENTO FATTURA N. 8T00622815 CIG: 856501277E</t>
  </si>
  <si>
    <t>PAGAMENTO FATTURA N. 73/LAV CIG:8024580CE4</t>
  </si>
  <si>
    <t>OFFICINE GUERRIERO</t>
  </si>
  <si>
    <t>PAGAMENTO FATTURA N. 48 CIG: 8024580CE4</t>
  </si>
  <si>
    <t xml:space="preserve">PAGAMENTO FATTURA N. 689 </t>
  </si>
  <si>
    <t>ECOLOGIA BERNARDO</t>
  </si>
  <si>
    <t>PAGAMENTO FATTURA N. 1687/CV CIG: 95141973BD</t>
  </si>
  <si>
    <t>CHIMICA SEMPREVIVO</t>
  </si>
  <si>
    <t>PAGAMENTO FATTURA N. 1689/CV CIG: 95141973BD</t>
  </si>
  <si>
    <t>PAGAMENTO FATTURA N. FV/2023/0076 CIG: Z283C8ZE1D</t>
  </si>
  <si>
    <t>I.T. SERVICE SRL</t>
  </si>
  <si>
    <t xml:space="preserve">PAGAMENTO FATTURA N. 22/NP </t>
  </si>
  <si>
    <t>TECNOLOGICA SRL</t>
  </si>
  <si>
    <t>PAGAMENTO FATTURA N. 23/NP</t>
  </si>
  <si>
    <t>CONTRIBUTI INPDAP DICEMBRE 2023</t>
  </si>
  <si>
    <t>INPS</t>
  </si>
  <si>
    <t>RIMBORSO UTENZA N. 8-59035</t>
  </si>
  <si>
    <t>DELL'ERARIO MATILDE</t>
  </si>
  <si>
    <t>SALDO FATT. NR 11/2023</t>
  </si>
  <si>
    <t>PYNLAB</t>
  </si>
  <si>
    <t>PAG.FATT.N.13838/2023</t>
  </si>
  <si>
    <t>PAG.FATT.N.8201061096/2023</t>
  </si>
  <si>
    <t>RETE FERROVIARIA</t>
  </si>
  <si>
    <t>PAG.FATT.N.8201061090/2023</t>
  </si>
  <si>
    <t>PAG.FATT.N.8201061127/2023</t>
  </si>
  <si>
    <t>PAG.FATT.N.8201060955/2023</t>
  </si>
  <si>
    <t>PAG.FATT.N.8201061010/2023</t>
  </si>
  <si>
    <t>PAG.FATT.N.8201061062/2023</t>
  </si>
  <si>
    <t>RIMBORSO UTENZA N. 34-4853</t>
  </si>
  <si>
    <t>VASSALLO STEFANIA</t>
  </si>
  <si>
    <t>RIMBORSO UTENZA N. 67-608</t>
  </si>
  <si>
    <t>DE VITO ASSUNTA - GUERRIERO CARMINE</t>
  </si>
  <si>
    <t>RIMBORSO UTENZA N. 54-8598</t>
  </si>
  <si>
    <t>PUGLIA MARISA</t>
  </si>
  <si>
    <t>RIMBORSO UTENZA N. 8-55172</t>
  </si>
  <si>
    <t>BONCORAGLIO MARIA TERESA - GENOVEFFA IANNACCONE</t>
  </si>
  <si>
    <t>ACCONTO FATTURA N. 345/2023 CIG: A02DEE4442</t>
  </si>
  <si>
    <t>S.I.T.I SRL</t>
  </si>
  <si>
    <t>ACCONTO FATTURA N. 536/2023 CIG: Z963D59D64</t>
  </si>
  <si>
    <t>NATALE IMPIANTI</t>
  </si>
  <si>
    <t>PAGAMENTO FATTURA N. 6000424 CIG: 8702237127</t>
  </si>
  <si>
    <t>RDR SPA</t>
  </si>
  <si>
    <t>PAGAMENTO FATTURA N. 8201060987</t>
  </si>
  <si>
    <t>PAGAMENTO FATTURA N. 8201061034</t>
  </si>
  <si>
    <t>PAGAMENTO FATTURA N. 8201061020</t>
  </si>
  <si>
    <t>PAGAMENTO FATTURA N. LA00428052</t>
  </si>
  <si>
    <t>FASTWEB SPA</t>
  </si>
  <si>
    <t>PAGAMENTO FATTURA N. LA00427977</t>
  </si>
  <si>
    <t>RIMBORSO UTENZA N. 107-2246</t>
  </si>
  <si>
    <t>LANZILLO GIUSEPPINA</t>
  </si>
  <si>
    <t>RIMBORSO UTENZA N.8-9199</t>
  </si>
  <si>
    <t>FERRARA ROSA - DE CRISTOFARO ALESSANDRO</t>
  </si>
  <si>
    <t xml:space="preserve"> RIMBORSO UTENZA N. 2-1758</t>
  </si>
  <si>
    <t>MABILIA FIORELLA</t>
  </si>
  <si>
    <t>RIMBORSO UTENZA N. 8-42967</t>
  </si>
  <si>
    <t>ENRICO MATARAZZO</t>
  </si>
  <si>
    <t>PAGAMENTO FATTURA N. 33/NP</t>
  </si>
  <si>
    <t>PAGAMENTO FATTURA N. 35/NP</t>
  </si>
  <si>
    <t>PAGAMENTO FATTURA N. 36/NP</t>
  </si>
  <si>
    <t>PAGAMENTO FATTURA N. 37/NP</t>
  </si>
  <si>
    <t>PAGAMENTO FATTURA N. 8201060962</t>
  </si>
  <si>
    <t>PAGAMENTO FATTURA N. 8201061028</t>
  </si>
  <si>
    <t>PAGAMENTO FATTURA N. 8T00621407</t>
  </si>
  <si>
    <t>PAGAMENTO FATTURA N. 7X04148574</t>
  </si>
  <si>
    <t>PAGAMENTO FATTURA N. 7X03647755</t>
  </si>
  <si>
    <t>PAGAMENTO FATTURA N. 7X03647868</t>
  </si>
  <si>
    <t>PAGAMENTO FATTURA N. 7X04123767</t>
  </si>
  <si>
    <t>PAGAMENTO FATTURA N. 217 CIG: Z9D3BC1874</t>
  </si>
  <si>
    <t>SICILIANO TECNOLOGIE</t>
  </si>
  <si>
    <t>PAGAMENTO FATTURA N. 202300721901</t>
  </si>
  <si>
    <t>PAGAMENTO FATTURA N. 202300721905</t>
  </si>
  <si>
    <t>PAGAMENTO FATTURA N. 201</t>
  </si>
  <si>
    <t>FINELLI GIUSEPPE</t>
  </si>
  <si>
    <t>PAGAMENTO FATTURA N. 23/538424</t>
  </si>
  <si>
    <t>LINDE GAS ITALIA</t>
  </si>
  <si>
    <t>PAGAMENTO PROFORMA N. 18/23</t>
  </si>
  <si>
    <t>AVV. BRUNO GIANCARLO</t>
  </si>
  <si>
    <t>PAGAMENTO FATTURA N. 353/1</t>
  </si>
  <si>
    <t>COMPILANCE LEGALE</t>
  </si>
  <si>
    <t>PAGAMENTO FATTURA N. 459/1</t>
  </si>
  <si>
    <t>COMPLIANCE LEGALE</t>
  </si>
  <si>
    <t>ACCONTO FATTURA N. 202201175975</t>
  </si>
  <si>
    <t xml:space="preserve">REINTEGRO CONTO ORDINARIO AV N. 30077355-001 </t>
  </si>
  <si>
    <t>POSTE ITALIANE</t>
  </si>
  <si>
    <t>ACCONTO FATTURA N. FE-628</t>
  </si>
  <si>
    <t>MOLISE ACQUE</t>
  </si>
  <si>
    <t>PAGAMENTO FATTURA N. 202300721906</t>
  </si>
  <si>
    <t>SALDO SPESE FUNZIONAMENTO EIC ANNO 2022</t>
  </si>
  <si>
    <t>ENTE IDRICO CAMPANO</t>
  </si>
  <si>
    <t>RIMBORSO UTENZA N. 54-10836</t>
  </si>
  <si>
    <t>BOUTABA ZOUHAIER</t>
  </si>
  <si>
    <t>PAGAMENTO CANONE DI LOCAZIONE GENNAIO 2024</t>
  </si>
  <si>
    <t>TERESA MARSIGLIA</t>
  </si>
  <si>
    <t>PAGAMENTO FATTURA N. 2024 122/A CIG: ZB73DFC2B9</t>
  </si>
  <si>
    <t>IRON GAS SRL</t>
  </si>
  <si>
    <t>PAGAMENTO POLIZZA FIDEUSSORIA N. 407292989 CIG: Z443715B21 CUP: 73E19000170006</t>
  </si>
  <si>
    <t>HOWDEN ASSITECA SPA</t>
  </si>
  <si>
    <t>PAGAMENTO POLIZZA FIDEUSSORIA N. 407292989 CIG: Z363B875AE CUP: H13E19000290006</t>
  </si>
  <si>
    <t>SALDO PREMI CAUZIONE CLIENTE N - 030232</t>
  </si>
  <si>
    <t>MARSH SPA</t>
  </si>
  <si>
    <t>PAGAMENTO POLIZZE CAUZIONI N. 1030523 E 1030524</t>
  </si>
  <si>
    <t>SOCIETA' CATINO &amp; PARTNERS</t>
  </si>
  <si>
    <t>PAGAMENTO FATTURA N. 60/001 CIG: A01EA8C0BB</t>
  </si>
  <si>
    <t>RUBANO COSTRUZIONI SRL</t>
  </si>
  <si>
    <t>PAGAMENTO FATTURA N. 62/001 CIG: A01EA8C0BB</t>
  </si>
  <si>
    <t>PAGAMENTO CONTRIBUTO UNIFICATO</t>
  </si>
  <si>
    <t>MINISTERO GRAZIA E GIUSTIZIA</t>
  </si>
  <si>
    <t>PAGAMENTO FATTURA N. 750 CIG: 9768603A34</t>
  </si>
  <si>
    <t>COSCIA GIOVANNI</t>
  </si>
  <si>
    <t>PAGAMENTO FATTURA N. 1/24</t>
  </si>
  <si>
    <t>LAUTIZI FRANCO</t>
  </si>
  <si>
    <t>PAGAMENTO FATTURA N. 8T00622609 CIG:8455607BA0</t>
  </si>
  <si>
    <t>PAGAMENTO FATTURA N. 8T00620608</t>
  </si>
  <si>
    <t>PAGAMENTO FATTURA N. 8T00623587</t>
  </si>
  <si>
    <t>PAGAMENTO FATTURA N. 522301353292</t>
  </si>
  <si>
    <t xml:space="preserve">SALERNO ENERGIA </t>
  </si>
  <si>
    <t>PAGAMENTO FATTURA N. 4220823800025253</t>
  </si>
  <si>
    <t>PAGAMENTO FATTURA N. 240</t>
  </si>
  <si>
    <t>PAGAMENTO FATTURA N. 80/Lav.</t>
  </si>
  <si>
    <t>PAGAMENTO FATTURA N. 15/23 CIG: Z0F3BC1675</t>
  </si>
  <si>
    <t>SOIL PROJECT SAS</t>
  </si>
  <si>
    <t>RIMBORSO UTENZA N. 53-8</t>
  </si>
  <si>
    <t>MARTIGNETTI IDA</t>
  </si>
  <si>
    <t>SALDO FATTURA N. 378/1</t>
  </si>
  <si>
    <t>RIMBORSO UTENZA N. 8-7981</t>
  </si>
  <si>
    <t>PETRACCA GIUSEPPINA</t>
  </si>
  <si>
    <t>SALDO FATTURA N. 13838 CIG:9999443966.</t>
  </si>
  <si>
    <t>PAGAMENTO FATTURA N. 133</t>
  </si>
  <si>
    <t>DE PASCALE SAS</t>
  </si>
  <si>
    <t>PAGAMENTO FATTURA N. 412400084346</t>
  </si>
  <si>
    <t>PGAMENTO FATTURA N. F0124-0000783</t>
  </si>
  <si>
    <t>PAGAMENTO FATTURA N. F0124-0001340</t>
  </si>
  <si>
    <t>PAGAMENTO FATTURA N. F0124-0001347</t>
  </si>
  <si>
    <t>PAGAMENTO FATTURA N. F0124-0001341</t>
  </si>
  <si>
    <t>PAGAMENTO FATTURA N. F0124-0000038</t>
  </si>
  <si>
    <t>PAGAMENTO FATTURA N. F0124-0000034</t>
  </si>
  <si>
    <t>PAGAMENTO FATTURA N. F0124-0000035</t>
  </si>
  <si>
    <t>PAGAMENTO FATTURA N. F0124-0000036</t>
  </si>
  <si>
    <t>PAGAMENTO FATTURA N. F0124-0000037</t>
  </si>
  <si>
    <t>PAGAMENTO FATTURA N. F0124-0001336</t>
  </si>
  <si>
    <t>PAGAMENTO FATTURA N. F0124-0001339</t>
  </si>
  <si>
    <t>PAGAMENTO FATTURA N. F0124-0001337</t>
  </si>
  <si>
    <t>PAGAMENTO FATTURA N. F0124-0001343</t>
  </si>
  <si>
    <t>PIGN.CLIENTI - PROC.ASS. 710/2019. TRETOLA COSIMO (UT.143/1425). BENEF.AVV. CARLO CARULO</t>
  </si>
  <si>
    <t>AVV. CARLO CARUSO</t>
  </si>
  <si>
    <t>ACCONTO 4° RATA ATTO DI REGOLAZIONE DEL DEBITO</t>
  </si>
  <si>
    <t>SALDO 4 RATA ATTO DI REGOLAZIONE DEL DEBITO</t>
  </si>
  <si>
    <t>PAGAMENTO FATTURA N. 412400084343</t>
  </si>
  <si>
    <t>PAGAMENTO FATTURA N. 412400084348</t>
  </si>
  <si>
    <t>PAGAMENTO FATTURA N. 412400084344</t>
  </si>
  <si>
    <t>PAGAMENTO FATTURA N. 2 2024</t>
  </si>
  <si>
    <t>MICHELANGELO CIARCIA</t>
  </si>
  <si>
    <t>PAGAMENTO FATTURA N. F0124-0000785</t>
  </si>
  <si>
    <t>PAGAMENTO FATTURA N. 691/2023</t>
  </si>
  <si>
    <t>PAGAMENTO FATTURA N. 202300721902</t>
  </si>
  <si>
    <t>PAGAMENTO FATTURA N. 824/03</t>
  </si>
  <si>
    <t>L &amp; G SOLUTION SRL</t>
  </si>
  <si>
    <t>PAGAMENTO FATTURA N. 4/2023</t>
  </si>
  <si>
    <t>WELCOME AGENZIA</t>
  </si>
  <si>
    <t>PAGAMENTO FATTURA N. 716</t>
  </si>
  <si>
    <t>IDEA COMPUTER</t>
  </si>
  <si>
    <t>PAGAMENTO FATTURA N. 150/2023</t>
  </si>
  <si>
    <t xml:space="preserve">HOSMOTIC SRL </t>
  </si>
  <si>
    <t>PAGAMENTO FATTURA N. RI23136342</t>
  </si>
  <si>
    <t>S.I.A.D. SPA</t>
  </si>
  <si>
    <t>PAGAMENTO FATTURA N. 39/NP</t>
  </si>
  <si>
    <t>PAGAMENTO FATTURA N. 41</t>
  </si>
  <si>
    <t>ROULETTE AGENCY</t>
  </si>
  <si>
    <t>RICARICA PER CASH DEPOSIT CARTE CARBURANTE - CASH DEPOSIT - P.IVA 00080810641</t>
  </si>
  <si>
    <t>TBS EUROPE SRL</t>
  </si>
  <si>
    <t>RIMBORSO SPESE LEGALI SENT. CORTE DEI CONTI N. 558/2022</t>
  </si>
  <si>
    <t>ANTONIO SPINIELLO</t>
  </si>
  <si>
    <t>COMPENSO PROCEDIMENTO N. 1431/2022 CORTE D'APPELO NAPOLI</t>
  </si>
  <si>
    <t>AVV. ANNA MARIA VITTORIA VECCHIONE</t>
  </si>
  <si>
    <t>COMPENSO PER SENT. 1553/2023</t>
  </si>
  <si>
    <t>AVV. ROCA MARIA LAURA</t>
  </si>
  <si>
    <t>PAGAMENTO FATTURA N. 412400084345</t>
  </si>
  <si>
    <t>PAGAMENTO FATTURA N. F0124-0000784</t>
  </si>
  <si>
    <t>PAGAMENTO FATTURA N. F0124-0001349</t>
  </si>
  <si>
    <t>PAGAMENTO FATTURA N. F0124-0001344</t>
  </si>
  <si>
    <t>PAGAMENTO FATTURA N. F0124-0001345</t>
  </si>
  <si>
    <t>PAGAMENTO FATTURA N. F0124-0001338</t>
  </si>
  <si>
    <t>PAGAMENTO FATTURA N. F0124-0001334</t>
  </si>
  <si>
    <t>TARGA GJ101AD - NUMERO MANCATO PAGAMENTO: 9079435450</t>
  </si>
  <si>
    <t>AUTOSTRADE PER L'ITALIA</t>
  </si>
  <si>
    <t>PAGAMENTO FATTURA N. 1/2024 CUP:H93H17000000003 CIG: 8386650285</t>
  </si>
  <si>
    <t>LI.MAR. SRL</t>
  </si>
  <si>
    <t>PAGAMENTO FATTURA N. F0124-0001348</t>
  </si>
  <si>
    <t>PAGAMENTO FATTURA N. F0124-0001330</t>
  </si>
  <si>
    <t>PAGAMENTO FATTURA N. F0124-0001354</t>
  </si>
  <si>
    <t>PAGAMENTO FATTURA N. F0124-0001342</t>
  </si>
  <si>
    <t>PAGAMENTO FATTURA N. F0124-0001346</t>
  </si>
  <si>
    <t>PAGAMENTO FATTURA N. F0124-0001352</t>
  </si>
  <si>
    <t>PAGAMENTO FATTURA N. 412400084347</t>
  </si>
  <si>
    <t>PAGAMENTO FATTURA N. F0124-0001335</t>
  </si>
  <si>
    <t>PAGAMENTO FATTURA N. F0124-0001351</t>
  </si>
  <si>
    <t>PAGAMENTO FATTURA N. F0124-0000786</t>
  </si>
  <si>
    <t>PAGAMENTO FATTURA N. 410054 CIG: 8729748FEE</t>
  </si>
  <si>
    <t>MADDALENA SPA</t>
  </si>
  <si>
    <t>PAGAMENTO FATTURA N. 48/2023 CIG: 8024580CE4</t>
  </si>
  <si>
    <t>PAGAMENTO FATTURA N. 47/PA CIG: Z4F3C2674B</t>
  </si>
  <si>
    <t>PAGAMENTO FATTURA N. 94/Lav CIG: 8024580CE4</t>
  </si>
  <si>
    <t>PAGAMENTO FATTURA N. 101/LaV. CIG: 8024580CE4</t>
  </si>
  <si>
    <t>PAGAMENTO PRO-FORMA N. 6 DEL 21-11-2023</t>
  </si>
  <si>
    <t>SIDA SAS</t>
  </si>
  <si>
    <t>PAGAMENTO FATTURA N. 64/001 CIG: A01EA8C0B8</t>
  </si>
  <si>
    <t>PAGAMENTO FATTURA N. 69/001 CIG: A01EA8C0B8</t>
  </si>
  <si>
    <t>PAGAMENTO FATTURA N. 70/001 CIG: A01EA8C0B8</t>
  </si>
  <si>
    <t xml:space="preserve">PAGAMENTO FATTURA N. 38/NP </t>
  </si>
  <si>
    <t>RIMBORSO UTENZA N. 88-871</t>
  </si>
  <si>
    <t>PELLECCHIA ANTONIO</t>
  </si>
  <si>
    <t>RIMBORSO UTENZA N. 6-6191</t>
  </si>
  <si>
    <t>WIND TELECOMUNICAZIONI</t>
  </si>
  <si>
    <t>RIMBORSO UTENZA N. 8-27406</t>
  </si>
  <si>
    <t>GUERRIERO LETIZIA</t>
  </si>
  <si>
    <t>RIMBORSO UTENZA N. 5-15634</t>
  </si>
  <si>
    <t>HTL FIN.TUR SRL</t>
  </si>
  <si>
    <t>RIMBOROS UTENZA N. 54-2306</t>
  </si>
  <si>
    <t>GIOVANNI ATTOLINO - ATTOLINO PAOLA</t>
  </si>
  <si>
    <t>RIMBORSO UTENZA N. 54-5114</t>
  </si>
  <si>
    <t>PEZZUTO MARIA</t>
  </si>
  <si>
    <t>RIMBOROS UTENZA N. 8-31930</t>
  </si>
  <si>
    <t>AMATUCCI GIUSEPPE - AMATUCCI ROSA</t>
  </si>
  <si>
    <t>RIMBORSO UTENZA N. 34-2906</t>
  </si>
  <si>
    <t xml:space="preserve">D'ELIA UMBERTO </t>
  </si>
  <si>
    <t>RIMBORSO UTENZA N. 8-70451</t>
  </si>
  <si>
    <t>COLETTI EMMA</t>
  </si>
  <si>
    <t>PAGAMENTO FATTURA N. F0124-0001332</t>
  </si>
  <si>
    <t>PAGAMENTO FATTURA N. F0124-0001331</t>
  </si>
  <si>
    <t>PAGAMENTO PRO-FORMA N. 1/2024</t>
  </si>
  <si>
    <t>MARIO ORREI</t>
  </si>
  <si>
    <t>ROSSELLA SANTORO</t>
  </si>
  <si>
    <t>PAGAMENTO FATTURA N. 9/2024</t>
  </si>
  <si>
    <t>MICHELE ANDREONE</t>
  </si>
  <si>
    <t>PAGAMENTO FATTURA N. 239/001</t>
  </si>
  <si>
    <t>UTILITATIS SERVIZI SRL</t>
  </si>
  <si>
    <t>FLORIANO PANZA</t>
  </si>
  <si>
    <t>PAGAMENTO FATTURA N. 827</t>
  </si>
  <si>
    <t>ACCONTO FATTURA N. 1023289737</t>
  </si>
  <si>
    <t>POSTEL SPA</t>
  </si>
  <si>
    <t>PAGAMENTO FATTURA N. 1023265844</t>
  </si>
  <si>
    <t>RIMBORSO UTENZA N. 166-985</t>
  </si>
  <si>
    <t>MACOSIDER SRL</t>
  </si>
  <si>
    <t>RIMBORSO UTENZA N. 113-544</t>
  </si>
  <si>
    <t>ALBERTO RANAUDO</t>
  </si>
  <si>
    <t>RIMBORSO UTENZA N. 1-165</t>
  </si>
  <si>
    <t>ROCA ARMANDO - ROCA MARIA CARMELA</t>
  </si>
  <si>
    <t>PAGAMENTO FATTURA N. F0124-0001333</t>
  </si>
  <si>
    <t>RIMBORSO UTENZA N. 121-1039</t>
  </si>
  <si>
    <t>BONAVITA CLAUDIO</t>
  </si>
  <si>
    <t>RIMBORSO UTENZA N. 8-43374</t>
  </si>
  <si>
    <t>GALLONE IMMACOLATA</t>
  </si>
  <si>
    <t>RIMBORSO UTENZA N. 8-23032</t>
  </si>
  <si>
    <t>LOMBARDI ONOFRIO - ANNUNZIATA LOMBARDI</t>
  </si>
  <si>
    <t>RIMBORSO UTENZA N. 121-1587</t>
  </si>
  <si>
    <t>BELMONTE EMILIO</t>
  </si>
  <si>
    <t>SALDO RIMBORSO SENT. N. 1431/2022 CORTE D'APPELO NAPOLI</t>
  </si>
  <si>
    <t>1° RATA TARI 2024 AVELLINO</t>
  </si>
  <si>
    <t>COMUNE DI AVELLINO</t>
  </si>
  <si>
    <t>PAGAMENTO PER ACQUISTO MALTA IDRAULICA</t>
  </si>
  <si>
    <t>TEKNA SRL</t>
  </si>
  <si>
    <t>RIMBORSO UTENZA N. 151-1092</t>
  </si>
  <si>
    <t>RUGGIERO GIUSEPPE - RUGGIERO PASQUALINA</t>
  </si>
  <si>
    <t>RIMBORSO UTENZA N. 5-1909</t>
  </si>
  <si>
    <t>CAMERARIO GIULIANA</t>
  </si>
  <si>
    <t>RIMBORSO UTENZA N. 6-9687</t>
  </si>
  <si>
    <t>BAGNARA ANNARITA -</t>
  </si>
  <si>
    <t>RIMBORSO UTENZA N. 78-724</t>
  </si>
  <si>
    <t>PAGNOZZI LUIGIA - DI SALVO FRANCESCO</t>
  </si>
  <si>
    <t>RIMBORSO SOMME NON DOVUTE</t>
  </si>
  <si>
    <t>RITA CRISCITIELLO</t>
  </si>
  <si>
    <t>SALDO SPESE LEGALI GIUDIZIO DI OPPOSIZIONE BORGO MONTE PUGLIANO</t>
  </si>
  <si>
    <t>AVV. ROBERTO DE NISCO</t>
  </si>
  <si>
    <t>RIMBORSO SPESE IMPOSTEA DI REGISTRO D.I. 1279/2018</t>
  </si>
  <si>
    <t>COMUNE DI MONTELLA</t>
  </si>
  <si>
    <t>PAGAMENTO FATTURA N. 6/001</t>
  </si>
  <si>
    <t>SALDO FATTURA N. 536/2023 CIG: Z963D59D64</t>
  </si>
  <si>
    <t>PAGAMENTO FATTURA N. 345/2023 CIG: A02DEE4442</t>
  </si>
  <si>
    <t>PAGAMENTO FATTURA N. 2023/V1/192 CIG: Z903C11476</t>
  </si>
  <si>
    <t>ASW-ATI SRL</t>
  </si>
  <si>
    <t>PAGAMENTO FATTURA N. 001466</t>
  </si>
  <si>
    <t>PAGAMENTO FATTURA N. 402/PT CIG: Z733CDA859</t>
  </si>
  <si>
    <t>EDIZIONI SAVARESE SRL</t>
  </si>
  <si>
    <t>PAGAMENTO CONTRIBUTI PER EMISSIONE CIG</t>
  </si>
  <si>
    <t>PAGAMENTO POLIZZA CAUZIONE N. 91.156</t>
  </si>
  <si>
    <t>PAGAMENTO TASSE AUTOMOBILISTICA N. 2 VEICOLI</t>
  </si>
  <si>
    <t>AUTOMOBILE CLUB DI AVELLINO</t>
  </si>
  <si>
    <t>PAGAMENTO TASSE AUTOMOBILISTICA N. 68 VEICOLI</t>
  </si>
  <si>
    <t>ACCONTO FATTURA N. 14802 2023 CIG: 9999443966</t>
  </si>
  <si>
    <t>PAGAMENTO FATTURA N. 1023290539</t>
  </si>
  <si>
    <t>PAGAMENTO FATTURA N. 3230443998</t>
  </si>
  <si>
    <t>PAGAMENTO FATTURA N. 1023297794</t>
  </si>
  <si>
    <t>PAGAMENTO FATTURA N. 1023320110</t>
  </si>
  <si>
    <t>PAGAMENTO FATTURA N. 6820230914000726 CIG: 78243390CE</t>
  </si>
  <si>
    <t>PAGAMENTO FATTURA N. 168 CIG: Z903661581</t>
  </si>
  <si>
    <t>RIMBORSO UTENZA N. 8-25170</t>
  </si>
  <si>
    <t>SPADAVECCHIA GENNARO - SPADAVECCHIA CIRA</t>
  </si>
  <si>
    <t>RIMBORSO UTENZA N. 38-1578</t>
  </si>
  <si>
    <t>GUARINO ANTONIO - GUARINO GENOVEFFA</t>
  </si>
  <si>
    <t>RIMBORSO UTENZA N. 26-1282</t>
  </si>
  <si>
    <t>URCIUOLI AMELIA - MATTEO VAIA</t>
  </si>
  <si>
    <t>RIMBORSO UTENZA N. 123-397</t>
  </si>
  <si>
    <t>VITAGLIANO ALFREDO - VITAGLIANO MARIA ELISABETTA</t>
  </si>
  <si>
    <t>RIMBORSO UTENZA N. 113-665</t>
  </si>
  <si>
    <t>PELUSO ANTONIO</t>
  </si>
  <si>
    <t>PAGAMENTO FATTURA N. 1023297177</t>
  </si>
  <si>
    <t>PAGAMENTO FATTURA N. 3230481865</t>
  </si>
  <si>
    <t>POSTE ITA SPA</t>
  </si>
  <si>
    <t xml:space="preserve">ACCONTO FATTURA N. 32/2023 </t>
  </si>
  <si>
    <t>SOCOS SRL</t>
  </si>
  <si>
    <t>ACCONTO FATTURA N. 12/PA CIG: 8871943EF5</t>
  </si>
  <si>
    <t>STROLLO COSTRUZIONI GENERALI</t>
  </si>
  <si>
    <t>ACCONTO FATTURA N. 00003 CIG: B0007BE53E</t>
  </si>
  <si>
    <t>CL IMPIANTI SNC</t>
  </si>
  <si>
    <t>PAGAMENTO TARI ANNO 2022 QUOTA PARTE POST 12/07/2022</t>
  </si>
  <si>
    <t>COMUNE DI MANOCALZATI</t>
  </si>
  <si>
    <t>PAGAMENTO FATTURA N. 4/2024 CIG: 8884947A34</t>
  </si>
  <si>
    <t>PAGAMENTO FATTURA N. 185 CIG: Z823BF829E</t>
  </si>
  <si>
    <t>PAGAMENTO FATTURA N. 192 CIG: Z823BF829E</t>
  </si>
  <si>
    <t>PAGAMENTO FATTURA N. 197 CIG: 2823BF829E</t>
  </si>
  <si>
    <t>PAGAMENTO FATTURA N. 1/24 CIG: 912482187E</t>
  </si>
  <si>
    <t>RICCI COSTRUZIONI SRL</t>
  </si>
  <si>
    <t xml:space="preserve">VERSAMENTO CONTRIBUTO UNIFICATO </t>
  </si>
  <si>
    <t>PAGAMENTO 5° RATA ATTO DI REGOLAZIONE DEL DEBITO</t>
  </si>
  <si>
    <t>PAGAMENTO FATTURA N. 412401993371</t>
  </si>
  <si>
    <t>PAGAMENTO FATTURA N. 412401993369</t>
  </si>
  <si>
    <t>PAGAMENTO FATTURA N. 412401993370</t>
  </si>
  <si>
    <t>PAGAMENTO FATTURA N. 412402465585</t>
  </si>
  <si>
    <t>PAGAMENTO FATTURA N. 412402465583</t>
  </si>
  <si>
    <t>PAGAMENTO FATTURA N. 412402465584</t>
  </si>
  <si>
    <t>PAGAMENTO FATTURA N. F0124-0019060</t>
  </si>
  <si>
    <t>PAGAMENTO FATTURA N. F0124-0019064</t>
  </si>
  <si>
    <t>PAGAMENTO FATTURA N. F0124-0019057</t>
  </si>
  <si>
    <t>PAGAMENTO FATTURA N. F0124-0019063</t>
  </si>
  <si>
    <t>PAGAMENTO FATTURA N. F0124-0019056</t>
  </si>
  <si>
    <t>PAGAMENTO FATTURA N. F0124-0019058</t>
  </si>
  <si>
    <t>PAGAMENTO FATTURA N. F0124-0019061</t>
  </si>
  <si>
    <t>PAGAMENTO FATTURA N. F0124-0019059</t>
  </si>
  <si>
    <t>PAGAMENTO FATTURA N. F0124-0019062</t>
  </si>
  <si>
    <t>PAGAMENTO FATTURA N. F0124-0019450</t>
  </si>
  <si>
    <t>PAGAMENTO FATTURA N. F0124-0019433</t>
  </si>
  <si>
    <t>PAGAMENTO FATTURA N. F0124-0019445</t>
  </si>
  <si>
    <t>PAGAMENTO FATTURA N. F0124-0019439</t>
  </si>
  <si>
    <t>PAGAMENTO FATTURA N. F0124-0019431</t>
  </si>
  <si>
    <t>PAGAMENTO FATTURA N. F0124-0019442</t>
  </si>
  <si>
    <t>PAGAMENTO FATTURA N. F0124-0019449</t>
  </si>
  <si>
    <t>PAGAMENTO FATTURA N. F0124-0019443</t>
  </si>
  <si>
    <t>PAGAMENTO FATTURA N. F0124-0019448</t>
  </si>
  <si>
    <t>PAGAMENTO FATTURA N. F0124-0019451</t>
  </si>
  <si>
    <t>PAGAMENTO FATTURA N. F0124-0019441</t>
  </si>
  <si>
    <t>PAGAMENTO FATTURA N. F0124-0019437</t>
  </si>
  <si>
    <t>PAGAMENTO FATTURA N. F0124-0019436</t>
  </si>
  <si>
    <t>PAGAMENTO FATTURA N. F0124-0019432</t>
  </si>
  <si>
    <t>PAGAMENTO FATTURA N. F0124-0019447</t>
  </si>
  <si>
    <t>PAGAMENTO FATTURA N. F0124-0019440</t>
  </si>
  <si>
    <t>PAGAMENTO FATTURA N. F0124-0019446</t>
  </si>
  <si>
    <t>PAGAMENTO FATTURA N. F0124-0019428</t>
  </si>
  <si>
    <t>PAGAMENTO FATTURA N. F0124-0019444</t>
  </si>
  <si>
    <t>PAGAMENTO FATTURA N. F0124-0019438</t>
  </si>
  <si>
    <t>PAGAMENTO FATTURA N. F0124-0019435</t>
  </si>
  <si>
    <t>PAGAMENTO FATTURA N. F0124-0019434</t>
  </si>
  <si>
    <t>PAGAMENTO FATTURA N. F0124-0024310</t>
  </si>
  <si>
    <t>PAGAMENTO FATTURA N. F0124-0024311</t>
  </si>
  <si>
    <t>PAGAMENTO FATTURA N. F0124-0024314</t>
  </si>
  <si>
    <t>PAGAMENTO FATTURA N. F0124-0024313</t>
  </si>
  <si>
    <t>PAGAMENTO FATTURA N. F0124-0024312</t>
  </si>
  <si>
    <t>PAG.FATT. N.422400013958/2024</t>
  </si>
  <si>
    <t>PAG.FATT.N.422400013954/2024</t>
  </si>
  <si>
    <t>PAG.FATT.N.422400013957/2024</t>
  </si>
  <si>
    <t>PAG.FATT.N.422400013955/2024</t>
  </si>
  <si>
    <t>PAG.FATT.N.422400013959/2024</t>
  </si>
  <si>
    <t>PAG.FATT.N.422400013956/2024</t>
  </si>
  <si>
    <t>PAG.FATT.N.F0124-0019065/2024</t>
  </si>
  <si>
    <t>PAG.FATT.N.F0124-0019429/2024</t>
  </si>
  <si>
    <t>PAG.FATT.N.F0124-0019427/2024</t>
  </si>
  <si>
    <t>PAG.FATT.N.F0124-0019430/2024</t>
  </si>
  <si>
    <t>PAG.FATT.N.87/2023</t>
  </si>
  <si>
    <t>PAG.FATT.N.93/2023</t>
  </si>
  <si>
    <t>PAG.PROFORMA NR 33/2024</t>
  </si>
  <si>
    <t>CHIMPEX</t>
  </si>
  <si>
    <t>PAG.PROFORMA NR 34/2024</t>
  </si>
  <si>
    <t>PAG.FATT.N.135/2024</t>
  </si>
  <si>
    <t>MAYA</t>
  </si>
  <si>
    <t>PAG.FATT.13/2024</t>
  </si>
  <si>
    <t>PAG.FATT.N.205/2024</t>
  </si>
  <si>
    <t>PAG.AFTT.N.211/2024</t>
  </si>
  <si>
    <t>PAG.FATT.N.216/2024</t>
  </si>
  <si>
    <t>PAG.FATT.N.225/2024</t>
  </si>
  <si>
    <t>PAG.FATT.N.224/2024</t>
  </si>
  <si>
    <t>PAG.FATT.N.239/2024</t>
  </si>
  <si>
    <t>PAG.FATT.N.233/2024</t>
  </si>
  <si>
    <t>PAG.FATT.N.10/2024</t>
  </si>
  <si>
    <t>PAG.AFTT.N.11/2024</t>
  </si>
  <si>
    <t>PAG.FATT.N.1694/2023</t>
  </si>
  <si>
    <t>PAG.FATT.N.1824/2023</t>
  </si>
  <si>
    <t>PAG.FATT.N.1863/2023</t>
  </si>
  <si>
    <t>PAG.FATT.N.3/2024</t>
  </si>
  <si>
    <t>SANTORO ROSSELLA</t>
  </si>
  <si>
    <t>PAG.FATT.N.2/2024</t>
  </si>
  <si>
    <t xml:space="preserve">LARICCIA MARIO </t>
  </si>
  <si>
    <t>PAG.FATT.N.4/2024</t>
  </si>
  <si>
    <t>ANDREONE MICHELE</t>
  </si>
  <si>
    <t>SIRICIO FABIO</t>
  </si>
  <si>
    <t>CIARCIA MICHELANGELO</t>
  </si>
  <si>
    <t>PAG.FATT.N.7823021067/2024</t>
  </si>
  <si>
    <t>PAG.FATT.N.7823020971/2023</t>
  </si>
  <si>
    <t>PAG.FATT.N.7823022117/2023</t>
  </si>
  <si>
    <t>PAG.FATT.N.7823022151/2023</t>
  </si>
  <si>
    <t>PAG.FATT.N.7823021996/2023</t>
  </si>
  <si>
    <t>PAG.FATT.N.33945976/2023</t>
  </si>
  <si>
    <t>PAG.FATT.N.34032346/2023</t>
  </si>
  <si>
    <t>PAG.FATT.N.35085057/2023</t>
  </si>
  <si>
    <t>PAG.FATT.N.FC0009181988/2023</t>
  </si>
  <si>
    <t>ARVAL</t>
  </si>
  <si>
    <t>PAG.FATT.N.FC0009327597/2024</t>
  </si>
  <si>
    <t xml:space="preserve">ARVAL </t>
  </si>
  <si>
    <t>PAG.FATT.N.0000202311315920/2023</t>
  </si>
  <si>
    <t>LEASYS</t>
  </si>
  <si>
    <t>PAG.FATT.N.0000202311464324/2023</t>
  </si>
  <si>
    <t>PAG.FATT.N.0000202410047904/2024</t>
  </si>
  <si>
    <t>ACC.FATT.N.14802/2023</t>
  </si>
  <si>
    <t>SALDO FATT.N.14802/2023</t>
  </si>
  <si>
    <t>PAG NOTA CREDITO NR 2/2024</t>
  </si>
  <si>
    <t>MARCHITIELLO SRL</t>
  </si>
  <si>
    <t>PAG.FATT.N.8T00308623/2023</t>
  </si>
  <si>
    <t>TELECOM</t>
  </si>
  <si>
    <t>PAG.FATT.N.7X05091906/2023</t>
  </si>
  <si>
    <t>PAG.FATT.N.8T00772109/2023</t>
  </si>
  <si>
    <t xml:space="preserve">TELECOM </t>
  </si>
  <si>
    <t>PAG.FATT.N. 422082380031978/2023</t>
  </si>
  <si>
    <t>PAG.FATT.N.7X04731195/2023</t>
  </si>
  <si>
    <t>PAG.FATT.N.7X04680250/2023</t>
  </si>
  <si>
    <t>PAG.FATT.N.7X04680150/2023</t>
  </si>
  <si>
    <t>PAG.FATT.N. 7X05157600/2023</t>
  </si>
  <si>
    <t>PAG.FATT.N.8T0074402/2023</t>
  </si>
  <si>
    <t>PAG.FATT.N.7X06042471/2023</t>
  </si>
  <si>
    <t>PAG.FATT.N.7X06162863/2023</t>
  </si>
  <si>
    <t>PAG.FATT.N.7X05790226/2023</t>
  </si>
  <si>
    <t>PAG.FATT.N.7X05712092/2023</t>
  </si>
  <si>
    <t>PAG.FATT.N.7X05712002/2023</t>
  </si>
  <si>
    <t>PAG.FATT.N.4220824800038788/2023</t>
  </si>
  <si>
    <t>PAG.FATT.N.8T00928393/2023</t>
  </si>
  <si>
    <t>PAG.FATT.N.8T00932760/2023</t>
  </si>
  <si>
    <t>PAG.FATT.N.6820230114001130/2023</t>
  </si>
  <si>
    <t>PAG.FATT.N.7X02054686/2023</t>
  </si>
  <si>
    <t>PAG.FATT.N.6820230314001691/2023</t>
  </si>
  <si>
    <t>TEELCOM</t>
  </si>
  <si>
    <t>PAG.FATT.N.7X00523173/2024</t>
  </si>
  <si>
    <t>PAG.FATT.N.7X00592885/2024</t>
  </si>
  <si>
    <t>PAG.AFTT.N.7X00953817/2024</t>
  </si>
  <si>
    <t>PAG.FATT.N.7X00523043/2024</t>
  </si>
  <si>
    <t>PAG.FATT.N.7X00626991/2024</t>
  </si>
  <si>
    <t>PAG.FATT.N.3240041754/2024</t>
  </si>
  <si>
    <t xml:space="preserve">POSTE </t>
  </si>
  <si>
    <t>PAG.FATT.N.000395/2024</t>
  </si>
  <si>
    <t>ACC.FATT.N.2/2024</t>
  </si>
  <si>
    <t>SITI</t>
  </si>
  <si>
    <t>SALDO AFTT.N.111086/2023</t>
  </si>
  <si>
    <t>MEGAWATT</t>
  </si>
  <si>
    <t>PAG.FATT.N.4651/2024</t>
  </si>
  <si>
    <t xml:space="preserve">RICARICA CASH DEPOSIT </t>
  </si>
  <si>
    <t>TBS</t>
  </si>
  <si>
    <t>PAGAMENTO 6° RATA ATTO DI REGOLAZIONE DEL DEBITO</t>
  </si>
  <si>
    <t>PIGN.CLIENTI - PROC.ASS. 1268/2014. CASA DI CURA SANTA RITA (UT.001235). BENEF.G.E.O.S. LAB S.R.L.</t>
  </si>
  <si>
    <t>G.E.O.S. LAB S.R.L.</t>
  </si>
  <si>
    <t>PAGAMENTO FATTURA N. W1210</t>
  </si>
  <si>
    <t>COSMOPOL SPA</t>
  </si>
  <si>
    <t>PAGAMENTO FATTURA N. W1319</t>
  </si>
  <si>
    <t>PAGAMENTO FATTURA N. U8</t>
  </si>
  <si>
    <t>PAGAMENTO FATTURA N. S685</t>
  </si>
  <si>
    <t>PAGAMENTO FATTURA N. 46</t>
  </si>
  <si>
    <t>ACCONTO FATTURA N. 00000707</t>
  </si>
  <si>
    <t>PAGAMENTO POLIZZE CAUZIONI 5151361-5151362-5151363-5151364-5151365-5174998</t>
  </si>
  <si>
    <t>PAGAMENTO FATTURA N. 178/23</t>
  </si>
  <si>
    <t>SIT SRL</t>
  </si>
  <si>
    <t>PAGAMENTO FATTURA N. E/1200</t>
  </si>
  <si>
    <t>DIGITALPA SRL</t>
  </si>
  <si>
    <t>PAGAMENTO FATTURA N. 1432</t>
  </si>
  <si>
    <t>I.R.T.E.T SRL</t>
  </si>
  <si>
    <t>PAGAMENTO FATTURA N. 4/LAV</t>
  </si>
  <si>
    <t>PAGAMENTO FATTURA N. 10/LAV</t>
  </si>
  <si>
    <t xml:space="preserve">PAGAMENTO CONTRIBUTO UNIFICATO </t>
  </si>
  <si>
    <t>PAGAMENTO FATTURA N. 171/23</t>
  </si>
  <si>
    <t>RIMBORSO UTENZA N. 75-2041</t>
  </si>
  <si>
    <t>MERCADANTE FERNANDA - FABRIZIO GIUSEPPE</t>
  </si>
  <si>
    <t>RIMBORSO UTENZA N. 8-38640</t>
  </si>
  <si>
    <t>DI LILLO ARCANGELA - SAGGESE CARMINA</t>
  </si>
</sst>
</file>

<file path=xl/styles.xml><?xml version="1.0" encoding="utf-8"?>
<styleSheet xmlns="http://schemas.openxmlformats.org/spreadsheetml/2006/main">
  <numFmts count="6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&quot;€&quot;\ #,##0.00"/>
    <numFmt numFmtId="167" formatCode="_-[$€-2]\ * #,##0.00_-;\-[$€-2]\ * #,##0.00_-;_-[$€-2]\ * &quot;-&quot;??_-"/>
    <numFmt numFmtId="168" formatCode="&quot;€&quot;\ #,##0.00;[Red]\-&quot;€&quot;\ #,##0.0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 applyFont="0" applyFill="0" applyBorder="0" applyAlignment="0" applyProtection="0"/>
    <xf numFmtId="0" fontId="1" fillId="0" borderId="0">
      <alignment readingOrder="1"/>
    </xf>
    <xf numFmtId="44" fontId="2" fillId="0" borderId="0" applyFont="0" applyFill="0" applyBorder="0" applyAlignment="0" applyProtection="0"/>
    <xf numFmtId="0" fontId="1" fillId="0" borderId="0">
      <alignment readingOrder="1"/>
    </xf>
    <xf numFmtId="0" fontId="2" fillId="0" borderId="0"/>
    <xf numFmtId="0" fontId="4" fillId="0" borderId="0"/>
    <xf numFmtId="0" fontId="4" fillId="0" borderId="0"/>
  </cellStyleXfs>
  <cellXfs count="95">
    <xf numFmtId="0" fontId="0" fillId="0" borderId="0" xfId="0"/>
    <xf numFmtId="0" fontId="0" fillId="0" borderId="0" xfId="0">
      <alignment readingOrder="1"/>
    </xf>
    <xf numFmtId="164" fontId="0" fillId="0" borderId="0" xfId="0" applyNumberFormat="1">
      <alignment readingOrder="1"/>
    </xf>
    <xf numFmtId="14" fontId="0" fillId="0" borderId="1" xfId="0" applyNumberFormat="1" applyBorder="1">
      <alignment readingOrder="1"/>
    </xf>
    <xf numFmtId="0" fontId="0" fillId="0" borderId="1" xfId="0" applyBorder="1">
      <alignment readingOrder="1"/>
    </xf>
    <xf numFmtId="0" fontId="1" fillId="0" borderId="1" xfId="0" applyFont="1" applyBorder="1">
      <alignment readingOrder="1"/>
    </xf>
    <xf numFmtId="164" fontId="1" fillId="0" borderId="1" xfId="0" applyNumberFormat="1" applyFont="1" applyBorder="1" applyAlignment="1">
      <alignment horizontal="right" readingOrder="1"/>
    </xf>
    <xf numFmtId="165" fontId="0" fillId="0" borderId="1" xfId="0" applyNumberFormat="1" applyBorder="1">
      <alignment readingOrder="1"/>
    </xf>
    <xf numFmtId="165" fontId="0" fillId="0" borderId="1" xfId="1" applyNumberFormat="1" applyFont="1" applyBorder="1" applyAlignment="1">
      <alignment readingOrder="1"/>
    </xf>
    <xf numFmtId="165" fontId="1" fillId="0" borderId="1" xfId="3" applyNumberFormat="1" applyFont="1" applyBorder="1" applyAlignment="1">
      <alignment readingOrder="1"/>
    </xf>
    <xf numFmtId="165" fontId="1" fillId="0" borderId="1" xfId="1" applyNumberFormat="1" applyFont="1" applyBorder="1" applyAlignment="1">
      <alignment readingOrder="1"/>
    </xf>
    <xf numFmtId="49" fontId="1" fillId="0" borderId="1" xfId="0" applyNumberFormat="1" applyFont="1" applyBorder="1">
      <alignment readingOrder="1"/>
    </xf>
    <xf numFmtId="0" fontId="4" fillId="0" borderId="1" xfId="0" applyFont="1" applyBorder="1">
      <alignment readingOrder="1"/>
    </xf>
    <xf numFmtId="0" fontId="0" fillId="0" borderId="1" xfId="0" applyBorder="1"/>
    <xf numFmtId="164" fontId="0" fillId="0" borderId="1" xfId="0" applyNumberFormat="1" applyBorder="1">
      <alignment readingOrder="1"/>
    </xf>
    <xf numFmtId="0" fontId="1" fillId="0" borderId="1" xfId="0" applyFont="1" applyFill="1" applyBorder="1">
      <alignment readingOrder="1"/>
    </xf>
    <xf numFmtId="164" fontId="1" fillId="0" borderId="1" xfId="0" applyNumberFormat="1" applyFont="1" applyBorder="1">
      <alignment readingOrder="1"/>
    </xf>
    <xf numFmtId="0" fontId="3" fillId="0" borderId="0" xfId="0" applyFont="1" applyAlignment="1">
      <alignment horizontal="center"/>
    </xf>
    <xf numFmtId="14" fontId="0" fillId="0" borderId="3" xfId="0" applyNumberFormat="1" applyBorder="1">
      <alignment readingOrder="1"/>
    </xf>
    <xf numFmtId="0" fontId="0" fillId="0" borderId="3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1" fillId="0" borderId="1" xfId="0" applyNumberFormat="1" applyFont="1" applyBorder="1">
      <alignment readingOrder="1"/>
    </xf>
    <xf numFmtId="14" fontId="1" fillId="0" borderId="1" xfId="4" applyNumberFormat="1" applyFont="1" applyBorder="1">
      <alignment readingOrder="1"/>
    </xf>
    <xf numFmtId="164" fontId="1" fillId="0" borderId="1" xfId="3" applyNumberFormat="1" applyFont="1" applyBorder="1" applyAlignment="1">
      <alignment readingOrder="1"/>
    </xf>
    <xf numFmtId="164" fontId="0" fillId="0" borderId="1" xfId="1" applyNumberFormat="1" applyFont="1" applyBorder="1" applyAlignment="1">
      <alignment readingOrder="1"/>
    </xf>
    <xf numFmtId="0" fontId="1" fillId="0" borderId="1" xfId="0" applyFont="1" applyBorder="1" applyAlignment="1">
      <alignment wrapText="1" readingOrder="1"/>
    </xf>
    <xf numFmtId="164" fontId="4" fillId="0" borderId="1" xfId="3" applyNumberFormat="1" applyFont="1" applyBorder="1" applyAlignment="1">
      <alignment readingOrder="1"/>
    </xf>
    <xf numFmtId="164" fontId="1" fillId="0" borderId="1" xfId="1" applyNumberFormat="1" applyFont="1" applyBorder="1" applyAlignment="1">
      <alignment readingOrder="1"/>
    </xf>
    <xf numFmtId="49" fontId="0" fillId="0" borderId="1" xfId="0" applyNumberFormat="1" applyBorder="1">
      <alignment readingOrder="1"/>
    </xf>
    <xf numFmtId="0" fontId="1" fillId="0" borderId="2" xfId="0" applyFont="1" applyBorder="1">
      <alignment readingOrder="1"/>
    </xf>
    <xf numFmtId="164" fontId="1" fillId="0" borderId="1" xfId="1" applyNumberFormat="1" applyFont="1" applyBorder="1" applyAlignment="1">
      <alignment horizontal="right" readingOrder="1"/>
    </xf>
    <xf numFmtId="165" fontId="1" fillId="2" borderId="1" xfId="3" applyNumberFormat="1" applyFont="1" applyFill="1" applyBorder="1" applyAlignment="1">
      <alignment readingOrder="1"/>
    </xf>
    <xf numFmtId="164" fontId="0" fillId="0" borderId="1" xfId="1" applyNumberFormat="1" applyFont="1" applyBorder="1" applyAlignment="1">
      <alignment horizontal="right" readingOrder="1"/>
    </xf>
    <xf numFmtId="49" fontId="1" fillId="0" borderId="2" xfId="0" applyNumberFormat="1" applyFont="1" applyBorder="1">
      <alignment readingOrder="1"/>
    </xf>
    <xf numFmtId="49" fontId="1" fillId="0" borderId="2" xfId="0" applyNumberFormat="1" applyFont="1" applyFill="1" applyBorder="1">
      <alignment readingOrder="1"/>
    </xf>
    <xf numFmtId="164" fontId="0" fillId="0" borderId="1" xfId="1" applyNumberFormat="1" applyFont="1" applyFill="1" applyBorder="1" applyAlignment="1">
      <alignment readingOrder="1"/>
    </xf>
    <xf numFmtId="165" fontId="0" fillId="0" borderId="1" xfId="0" applyNumberFormat="1" applyFill="1" applyBorder="1">
      <alignment readingOrder="1"/>
    </xf>
    <xf numFmtId="165" fontId="0" fillId="0" borderId="1" xfId="1" applyNumberFormat="1" applyFont="1" applyFill="1" applyBorder="1" applyAlignment="1">
      <alignment readingOrder="1"/>
    </xf>
    <xf numFmtId="49" fontId="4" fillId="0" borderId="1" xfId="0" applyNumberFormat="1" applyFont="1" applyBorder="1">
      <alignment readingOrder="1"/>
    </xf>
    <xf numFmtId="164" fontId="6" fillId="0" borderId="1" xfId="0" applyNumberFormat="1" applyFont="1" applyBorder="1">
      <alignment readingOrder="1"/>
    </xf>
    <xf numFmtId="164" fontId="1" fillId="0" borderId="1" xfId="1" applyNumberFormat="1" applyBorder="1" applyAlignment="1">
      <alignment readingOrder="1"/>
    </xf>
    <xf numFmtId="0" fontId="1" fillId="0" borderId="1" xfId="0" applyFont="1" applyBorder="1" applyAlignment="1">
      <alignment horizontal="left" readingOrder="1"/>
    </xf>
    <xf numFmtId="165" fontId="1" fillId="3" borderId="1" xfId="1" applyNumberFormat="1" applyFont="1" applyFill="1" applyBorder="1" applyAlignment="1">
      <alignment readingOrder="1"/>
    </xf>
    <xf numFmtId="14" fontId="5" fillId="0" borderId="1" xfId="5" applyNumberFormat="1" applyFont="1" applyBorder="1"/>
    <xf numFmtId="0" fontId="2" fillId="0" borderId="1" xfId="5" applyBorder="1"/>
    <xf numFmtId="164" fontId="2" fillId="0" borderId="1" xfId="5" applyNumberFormat="1" applyBorder="1"/>
    <xf numFmtId="165" fontId="1" fillId="0" borderId="1" xfId="0" applyNumberFormat="1" applyFont="1" applyBorder="1">
      <alignment readingOrder="1"/>
    </xf>
    <xf numFmtId="4" fontId="1" fillId="0" borderId="1" xfId="0" applyNumberFormat="1" applyFont="1" applyBorder="1">
      <alignment readingOrder="1"/>
    </xf>
    <xf numFmtId="165" fontId="0" fillId="0" borderId="1" xfId="0" applyNumberFormat="1" applyBorder="1" applyAlignment="1">
      <alignment horizontal="left"/>
    </xf>
    <xf numFmtId="166" fontId="0" fillId="0" borderId="1" xfId="0" applyNumberFormat="1" applyBorder="1" applyAlignment="1"/>
    <xf numFmtId="0" fontId="1" fillId="0" borderId="0" xfId="0" applyFont="1">
      <alignment readingOrder="1"/>
    </xf>
    <xf numFmtId="4" fontId="6" fillId="0" borderId="1" xfId="0" applyNumberFormat="1" applyFont="1" applyBorder="1">
      <alignment readingOrder="1"/>
    </xf>
    <xf numFmtId="167" fontId="1" fillId="0" borderId="1" xfId="1" applyNumberFormat="1" applyBorder="1" applyAlignment="1">
      <alignment readingOrder="1"/>
    </xf>
    <xf numFmtId="0" fontId="3" fillId="0" borderId="1" xfId="0" applyFont="1" applyBorder="1">
      <alignment readingOrder="1"/>
    </xf>
    <xf numFmtId="14" fontId="0" fillId="3" borderId="1" xfId="0" applyNumberFormat="1" applyFill="1" applyBorder="1">
      <alignment readingOrder="1"/>
    </xf>
    <xf numFmtId="0" fontId="1" fillId="3" borderId="1" xfId="0" applyFont="1" applyFill="1" applyBorder="1"/>
    <xf numFmtId="164" fontId="0" fillId="3" borderId="1" xfId="0" applyNumberFormat="1" applyFill="1" applyBorder="1"/>
    <xf numFmtId="0" fontId="1" fillId="0" borderId="1" xfId="0" applyFont="1" applyBorder="1"/>
    <xf numFmtId="164" fontId="0" fillId="0" borderId="1" xfId="0" applyNumberFormat="1" applyBorder="1"/>
    <xf numFmtId="0" fontId="3" fillId="0" borderId="1" xfId="0" applyFont="1" applyFill="1" applyBorder="1"/>
    <xf numFmtId="167" fontId="5" fillId="0" borderId="1" xfId="1" applyNumberFormat="1" applyFont="1" applyBorder="1" applyAlignment="1">
      <alignment readingOrder="1"/>
    </xf>
    <xf numFmtId="0" fontId="1" fillId="0" borderId="2" xfId="0" applyFont="1" applyFill="1" applyBorder="1">
      <alignment readingOrder="1"/>
    </xf>
    <xf numFmtId="0" fontId="1" fillId="0" borderId="4" xfId="0" applyFont="1" applyFill="1" applyBorder="1">
      <alignment readingOrder="1"/>
    </xf>
    <xf numFmtId="164" fontId="1" fillId="3" borderId="1" xfId="0" applyNumberFormat="1" applyFont="1" applyFill="1" applyBorder="1">
      <alignment readingOrder="1"/>
    </xf>
    <xf numFmtId="164" fontId="6" fillId="0" borderId="1" xfId="1" applyNumberFormat="1" applyFont="1" applyBorder="1" applyAlignment="1">
      <alignment readingOrder="1"/>
    </xf>
    <xf numFmtId="0" fontId="1" fillId="0" borderId="1" xfId="0" applyFont="1" applyBorder="1" applyAlignment="1">
      <alignment horizontal="left"/>
    </xf>
    <xf numFmtId="0" fontId="5" fillId="0" borderId="1" xfId="0" applyFont="1" applyBorder="1">
      <alignment readingOrder="1"/>
    </xf>
    <xf numFmtId="164" fontId="5" fillId="0" borderId="1" xfId="1" applyNumberFormat="1" applyFont="1" applyBorder="1" applyAlignment="1">
      <alignment readingOrder="1"/>
    </xf>
    <xf numFmtId="49" fontId="1" fillId="0" borderId="5" xfId="0" applyNumberFormat="1" applyFont="1" applyBorder="1" applyAlignment="1">
      <alignment readingOrder="1"/>
    </xf>
    <xf numFmtId="167" fontId="6" fillId="0" borderId="1" xfId="1" applyNumberFormat="1" applyFont="1" applyBorder="1" applyAlignment="1">
      <alignment readingOrder="1"/>
    </xf>
    <xf numFmtId="0" fontId="4" fillId="0" borderId="1" xfId="6" applyFont="1" applyBorder="1" applyAlignment="1">
      <alignment wrapText="1"/>
    </xf>
    <xf numFmtId="165" fontId="4" fillId="0" borderId="1" xfId="6" applyNumberFormat="1" applyBorder="1" applyAlignment="1">
      <alignment horizontal="right" wrapText="1"/>
    </xf>
    <xf numFmtId="168" fontId="1" fillId="0" borderId="1" xfId="0" applyNumberFormat="1" applyFont="1" applyBorder="1">
      <alignment readingOrder="1"/>
    </xf>
    <xf numFmtId="165" fontId="0" fillId="0" borderId="1" xfId="0" applyNumberFormat="1" applyBorder="1" applyAlignment="1">
      <alignment horizontal="center"/>
    </xf>
    <xf numFmtId="164" fontId="1" fillId="0" borderId="0" xfId="0" applyNumberFormat="1" applyFont="1">
      <alignment readingOrder="1"/>
    </xf>
    <xf numFmtId="14" fontId="0" fillId="0" borderId="1" xfId="0" applyNumberFormat="1" applyBorder="1"/>
    <xf numFmtId="0" fontId="0" fillId="0" borderId="1" xfId="0" applyBorder="1" applyAlignment="1"/>
    <xf numFmtId="165" fontId="4" fillId="0" borderId="1" xfId="7" applyNumberFormat="1" applyBorder="1" applyAlignment="1">
      <alignment horizontal="right" wrapText="1"/>
    </xf>
    <xf numFmtId="165" fontId="5" fillId="0" borderId="1" xfId="1" applyNumberFormat="1" applyFont="1" applyBorder="1" applyAlignment="1">
      <alignment readingOrder="1"/>
    </xf>
    <xf numFmtId="0" fontId="3" fillId="0" borderId="6" xfId="0" applyFont="1" applyBorder="1"/>
    <xf numFmtId="44" fontId="0" fillId="0" borderId="1" xfId="0" applyNumberFormat="1" applyBorder="1">
      <alignment readingOrder="1"/>
    </xf>
    <xf numFmtId="14" fontId="0" fillId="0" borderId="0" xfId="0" applyNumberFormat="1">
      <alignment readingOrder="1"/>
    </xf>
    <xf numFmtId="0" fontId="1" fillId="0" borderId="0" xfId="0" applyFont="1" applyFill="1" applyBorder="1">
      <alignment readingOrder="1"/>
    </xf>
    <xf numFmtId="165" fontId="0" fillId="0" borderId="1" xfId="0" applyNumberFormat="1" applyBorder="1" applyAlignment="1">
      <alignment horizontal="right"/>
    </xf>
    <xf numFmtId="0" fontId="0" fillId="0" borderId="0" xfId="0" applyBorder="1"/>
    <xf numFmtId="0" fontId="0" fillId="0" borderId="0" xfId="0" applyBorder="1">
      <alignment readingOrder="1"/>
    </xf>
    <xf numFmtId="165" fontId="4" fillId="0" borderId="1" xfId="3" applyNumberFormat="1" applyFont="1" applyBorder="1" applyAlignment="1">
      <alignment readingOrder="1"/>
    </xf>
    <xf numFmtId="168" fontId="1" fillId="3" borderId="1" xfId="0" applyNumberFormat="1" applyFont="1" applyFill="1" applyBorder="1">
      <alignment readingOrder="1"/>
    </xf>
    <xf numFmtId="168" fontId="1" fillId="0" borderId="1" xfId="3" applyNumberFormat="1" applyFont="1" applyBorder="1" applyAlignment="1">
      <alignment readingOrder="1"/>
    </xf>
    <xf numFmtId="0" fontId="3" fillId="0" borderId="2" xfId="0" applyFont="1" applyFill="1" applyBorder="1"/>
    <xf numFmtId="0" fontId="1" fillId="0" borderId="6" xfId="0" applyFont="1" applyFill="1" applyBorder="1">
      <alignment readingOrder="1"/>
    </xf>
    <xf numFmtId="165" fontId="0" fillId="0" borderId="0" xfId="1" applyNumberFormat="1" applyFont="1" applyBorder="1" applyAlignment="1">
      <alignment readingOrder="1"/>
    </xf>
    <xf numFmtId="165" fontId="1" fillId="0" borderId="0" xfId="1" applyNumberFormat="1" applyFont="1" applyBorder="1" applyAlignment="1">
      <alignment readingOrder="1"/>
    </xf>
    <xf numFmtId="164" fontId="0" fillId="0" borderId="7" xfId="0" applyNumberFormat="1" applyBorder="1">
      <alignment readingOrder="1"/>
    </xf>
  </cellXfs>
  <cellStyles count="8">
    <cellStyle name="Euro" xfId="1"/>
    <cellStyle name="Normale" xfId="0" builtinId="0"/>
    <cellStyle name="Normale 12" xfId="5"/>
    <cellStyle name="Normale 4" xfId="2"/>
    <cellStyle name="Normale 5" xfId="4"/>
    <cellStyle name="Normale_O.I._8" xfId="6"/>
    <cellStyle name="Normale_O.I._9" xfId="7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E594"/>
  <sheetViews>
    <sheetView tabSelected="1" topLeftCell="A453" workbookViewId="0">
      <selection activeCell="H532" sqref="H532"/>
    </sheetView>
  </sheetViews>
  <sheetFormatPr defaultRowHeight="15"/>
  <cols>
    <col min="1" max="1" width="11.140625" customWidth="1"/>
    <col min="2" max="2" width="20.85546875" customWidth="1"/>
    <col min="3" max="3" width="98" customWidth="1"/>
    <col min="4" max="4" width="45.28515625" customWidth="1"/>
    <col min="5" max="5" width="22.85546875" customWidth="1"/>
    <col min="6" max="7" width="17" customWidth="1"/>
    <col min="8" max="8" width="19.28515625" customWidth="1"/>
  </cols>
  <sheetData>
    <row r="1" spans="1:7">
      <c r="A1" s="21" t="s">
        <v>15</v>
      </c>
      <c r="B1" s="17" t="s">
        <v>9</v>
      </c>
      <c r="C1" s="17" t="s">
        <v>10</v>
      </c>
      <c r="D1" s="17" t="s">
        <v>6</v>
      </c>
      <c r="E1" s="17" t="s">
        <v>7</v>
      </c>
      <c r="F1" s="17" t="s">
        <v>11</v>
      </c>
      <c r="G1" s="17" t="s">
        <v>12</v>
      </c>
    </row>
    <row r="2" spans="1:7">
      <c r="A2" s="13"/>
      <c r="B2" s="19"/>
      <c r="C2" s="13"/>
      <c r="D2" s="13"/>
      <c r="E2" s="13"/>
      <c r="F2" s="13"/>
      <c r="G2" s="13"/>
    </row>
    <row r="3" spans="1:7">
      <c r="A3" s="20">
        <v>1</v>
      </c>
      <c r="B3" s="22">
        <v>45293</v>
      </c>
      <c r="C3" s="5" t="s">
        <v>16</v>
      </c>
      <c r="D3" s="5" t="s">
        <v>5</v>
      </c>
      <c r="E3" s="16">
        <v>12459.43</v>
      </c>
      <c r="F3" s="7"/>
      <c r="G3" s="8"/>
    </row>
    <row r="4" spans="1:7">
      <c r="A4" s="20">
        <v>2</v>
      </c>
      <c r="B4" s="3">
        <v>45293</v>
      </c>
      <c r="C4" s="5" t="s">
        <v>17</v>
      </c>
      <c r="D4" s="11" t="s">
        <v>5</v>
      </c>
      <c r="E4" s="14">
        <v>10180.59</v>
      </c>
      <c r="F4" s="7"/>
      <c r="G4" s="8"/>
    </row>
    <row r="5" spans="1:7">
      <c r="A5" s="20">
        <v>3</v>
      </c>
      <c r="B5" s="22">
        <v>45293</v>
      </c>
      <c r="C5" s="5" t="s">
        <v>18</v>
      </c>
      <c r="D5" s="5" t="s">
        <v>19</v>
      </c>
      <c r="E5" s="24">
        <v>900</v>
      </c>
      <c r="F5" s="7"/>
      <c r="G5" s="8"/>
    </row>
    <row r="6" spans="1:7">
      <c r="A6" s="20">
        <v>4</v>
      </c>
      <c r="B6" s="22">
        <v>45293</v>
      </c>
      <c r="C6" s="5" t="s">
        <v>20</v>
      </c>
      <c r="D6" s="5" t="s">
        <v>19</v>
      </c>
      <c r="E6" s="25">
        <v>1663</v>
      </c>
      <c r="F6" s="7"/>
      <c r="G6" s="8"/>
    </row>
    <row r="7" spans="1:7">
      <c r="A7" s="20">
        <v>5</v>
      </c>
      <c r="B7" s="3">
        <v>45293</v>
      </c>
      <c r="C7" s="5" t="s">
        <v>21</v>
      </c>
      <c r="D7" s="5" t="s">
        <v>19</v>
      </c>
      <c r="E7" s="9">
        <v>1027.1099999999999</v>
      </c>
      <c r="F7" s="7"/>
      <c r="G7" s="8"/>
    </row>
    <row r="8" spans="1:7">
      <c r="A8" s="20">
        <v>6</v>
      </c>
      <c r="B8" s="22">
        <v>45293</v>
      </c>
      <c r="C8" s="5" t="s">
        <v>22</v>
      </c>
      <c r="D8" s="26" t="s">
        <v>19</v>
      </c>
      <c r="E8" s="25">
        <v>1049.22</v>
      </c>
      <c r="F8" s="7"/>
      <c r="G8" s="8"/>
    </row>
    <row r="9" spans="1:7">
      <c r="A9" s="20">
        <v>7</v>
      </c>
      <c r="B9" s="22">
        <v>45293</v>
      </c>
      <c r="C9" s="5" t="s">
        <v>23</v>
      </c>
      <c r="D9" s="26" t="s">
        <v>19</v>
      </c>
      <c r="E9" s="25">
        <v>1006.92</v>
      </c>
      <c r="F9" s="7"/>
      <c r="G9" s="8"/>
    </row>
    <row r="10" spans="1:7">
      <c r="A10" s="20">
        <v>8</v>
      </c>
      <c r="B10" s="3">
        <v>45293</v>
      </c>
      <c r="C10" s="5" t="s">
        <v>24</v>
      </c>
      <c r="D10" s="5" t="s">
        <v>19</v>
      </c>
      <c r="E10" s="27">
        <v>898.51</v>
      </c>
      <c r="F10" s="7"/>
      <c r="G10" s="8"/>
    </row>
    <row r="11" spans="1:7">
      <c r="A11" s="20">
        <v>9</v>
      </c>
      <c r="B11" s="22">
        <v>45293</v>
      </c>
      <c r="C11" s="5" t="s">
        <v>25</v>
      </c>
      <c r="D11" s="5" t="s">
        <v>26</v>
      </c>
      <c r="E11" s="28">
        <v>3923.73</v>
      </c>
      <c r="F11" s="7"/>
      <c r="G11" s="8"/>
    </row>
    <row r="12" spans="1:7">
      <c r="A12" s="20">
        <v>10</v>
      </c>
      <c r="B12" s="22">
        <v>45293</v>
      </c>
      <c r="C12" s="5" t="s">
        <v>27</v>
      </c>
      <c r="D12" s="5" t="s">
        <v>26</v>
      </c>
      <c r="E12" s="28">
        <v>21</v>
      </c>
      <c r="F12" s="7"/>
      <c r="G12" s="8"/>
    </row>
    <row r="13" spans="1:7">
      <c r="A13" s="20">
        <v>11</v>
      </c>
      <c r="B13" s="3">
        <v>45293</v>
      </c>
      <c r="C13" s="5" t="s">
        <v>28</v>
      </c>
      <c r="D13" s="5" t="s">
        <v>26</v>
      </c>
      <c r="E13" s="25">
        <v>1350.51</v>
      </c>
      <c r="F13" s="7"/>
      <c r="G13" s="8"/>
    </row>
    <row r="14" spans="1:7">
      <c r="A14" s="20">
        <v>12</v>
      </c>
      <c r="B14" s="22">
        <v>45293</v>
      </c>
      <c r="C14" s="5" t="s">
        <v>29</v>
      </c>
      <c r="D14" s="5" t="s">
        <v>26</v>
      </c>
      <c r="E14" s="25">
        <v>1409.98</v>
      </c>
      <c r="F14" s="7"/>
      <c r="G14" s="8"/>
    </row>
    <row r="15" spans="1:7">
      <c r="A15" s="20">
        <v>13</v>
      </c>
      <c r="B15" s="22">
        <v>45293</v>
      </c>
      <c r="C15" s="5" t="s">
        <v>30</v>
      </c>
      <c r="D15" s="5" t="s">
        <v>1</v>
      </c>
      <c r="E15" s="28">
        <v>42797.08</v>
      </c>
      <c r="F15" s="7"/>
      <c r="G15" s="8"/>
    </row>
    <row r="16" spans="1:7">
      <c r="A16" s="20">
        <v>14</v>
      </c>
      <c r="B16" s="3">
        <v>45294</v>
      </c>
      <c r="C16" s="4" t="s">
        <v>31</v>
      </c>
      <c r="D16" s="29" t="s">
        <v>32</v>
      </c>
      <c r="E16" s="25">
        <v>164343.01999999999</v>
      </c>
      <c r="F16" s="7"/>
      <c r="G16" s="8"/>
    </row>
    <row r="17" spans="1:7">
      <c r="A17" s="20">
        <v>15</v>
      </c>
      <c r="B17" s="22">
        <v>45294</v>
      </c>
      <c r="C17" s="5" t="s">
        <v>33</v>
      </c>
      <c r="D17" s="5" t="s">
        <v>0</v>
      </c>
      <c r="E17" s="28">
        <v>435.44</v>
      </c>
      <c r="F17" s="7"/>
      <c r="G17" s="8"/>
    </row>
    <row r="18" spans="1:7">
      <c r="A18" s="20">
        <v>16</v>
      </c>
      <c r="B18" s="22">
        <v>45294</v>
      </c>
      <c r="C18" s="30" t="s">
        <v>34</v>
      </c>
      <c r="D18" s="30" t="s">
        <v>0</v>
      </c>
      <c r="E18" s="28">
        <v>12138.78</v>
      </c>
      <c r="F18" s="7"/>
      <c r="G18" s="8"/>
    </row>
    <row r="19" spans="1:7">
      <c r="A19" s="20">
        <v>17</v>
      </c>
      <c r="B19" s="22">
        <v>45294</v>
      </c>
      <c r="C19" s="5" t="s">
        <v>35</v>
      </c>
      <c r="D19" s="5" t="s">
        <v>0</v>
      </c>
      <c r="E19" s="24">
        <v>3820.12</v>
      </c>
      <c r="F19" s="7"/>
      <c r="G19" s="8"/>
    </row>
    <row r="20" spans="1:7">
      <c r="A20" s="20">
        <v>18</v>
      </c>
      <c r="B20" s="22">
        <v>45294</v>
      </c>
      <c r="C20" s="5" t="s">
        <v>36</v>
      </c>
      <c r="D20" s="11" t="s">
        <v>0</v>
      </c>
      <c r="E20" s="24">
        <v>14340.81</v>
      </c>
      <c r="F20" s="7"/>
      <c r="G20" s="8"/>
    </row>
    <row r="21" spans="1:7">
      <c r="A21" s="20">
        <v>19</v>
      </c>
      <c r="B21" s="22">
        <v>45294</v>
      </c>
      <c r="C21" s="5" t="s">
        <v>37</v>
      </c>
      <c r="D21" s="5" t="s">
        <v>0</v>
      </c>
      <c r="E21" s="24">
        <v>163.71</v>
      </c>
      <c r="F21" s="7"/>
      <c r="G21" s="8"/>
    </row>
    <row r="22" spans="1:7">
      <c r="A22" s="20">
        <v>20</v>
      </c>
      <c r="B22" s="22">
        <v>45294</v>
      </c>
      <c r="C22" s="5" t="s">
        <v>38</v>
      </c>
      <c r="D22" s="5" t="s">
        <v>0</v>
      </c>
      <c r="E22" s="24">
        <v>10723.75</v>
      </c>
      <c r="F22" s="7"/>
      <c r="G22" s="8"/>
    </row>
    <row r="23" spans="1:7">
      <c r="A23" s="20">
        <v>21</v>
      </c>
      <c r="B23" s="22">
        <v>45294</v>
      </c>
      <c r="C23" s="5" t="s">
        <v>39</v>
      </c>
      <c r="D23" s="5" t="s">
        <v>0</v>
      </c>
      <c r="E23" s="28">
        <v>1.75</v>
      </c>
      <c r="F23" s="7"/>
      <c r="G23" s="8"/>
    </row>
    <row r="24" spans="1:7">
      <c r="A24" s="20">
        <v>22</v>
      </c>
      <c r="B24" s="22">
        <v>45294</v>
      </c>
      <c r="C24" s="5" t="s">
        <v>40</v>
      </c>
      <c r="D24" s="5" t="s">
        <v>0</v>
      </c>
      <c r="E24" s="28">
        <v>1966.29</v>
      </c>
      <c r="F24" s="7"/>
      <c r="G24" s="8"/>
    </row>
    <row r="25" spans="1:7">
      <c r="A25" s="20">
        <v>23</v>
      </c>
      <c r="B25" s="22">
        <v>45294</v>
      </c>
      <c r="C25" s="5" t="s">
        <v>41</v>
      </c>
      <c r="D25" s="5" t="s">
        <v>0</v>
      </c>
      <c r="E25" s="28">
        <v>5122.68</v>
      </c>
      <c r="F25" s="7"/>
      <c r="G25" s="8"/>
    </row>
    <row r="26" spans="1:7">
      <c r="A26" s="20">
        <v>24</v>
      </c>
      <c r="B26" s="22">
        <v>45294</v>
      </c>
      <c r="C26" s="5" t="s">
        <v>42</v>
      </c>
      <c r="D26" s="5" t="s">
        <v>0</v>
      </c>
      <c r="E26" s="28">
        <v>3762.25</v>
      </c>
      <c r="F26" s="7"/>
      <c r="G26" s="8"/>
    </row>
    <row r="27" spans="1:7">
      <c r="A27" s="20">
        <v>25</v>
      </c>
      <c r="B27" s="22">
        <v>45294</v>
      </c>
      <c r="C27" s="5" t="s">
        <v>43</v>
      </c>
      <c r="D27" s="5" t="s">
        <v>0</v>
      </c>
      <c r="E27" s="28">
        <v>18.12</v>
      </c>
      <c r="F27" s="7"/>
      <c r="G27" s="8"/>
    </row>
    <row r="28" spans="1:7">
      <c r="A28" s="20">
        <v>26</v>
      </c>
      <c r="B28" s="22">
        <v>45294</v>
      </c>
      <c r="C28" s="5" t="s">
        <v>44</v>
      </c>
      <c r="D28" s="5" t="s">
        <v>0</v>
      </c>
      <c r="E28" s="28">
        <v>44595.34</v>
      </c>
      <c r="F28" s="7"/>
      <c r="G28" s="8"/>
    </row>
    <row r="29" spans="1:7">
      <c r="A29" s="20">
        <v>27</v>
      </c>
      <c r="B29" s="22">
        <v>45294</v>
      </c>
      <c r="C29" s="5" t="s">
        <v>45</v>
      </c>
      <c r="D29" s="12" t="s">
        <v>0</v>
      </c>
      <c r="E29" s="24">
        <v>26574.13</v>
      </c>
      <c r="F29" s="7"/>
      <c r="G29" s="8"/>
    </row>
    <row r="30" spans="1:7">
      <c r="A30" s="20">
        <v>28</v>
      </c>
      <c r="B30" s="22">
        <v>45294</v>
      </c>
      <c r="C30" s="5" t="s">
        <v>46</v>
      </c>
      <c r="D30" s="5" t="s">
        <v>47</v>
      </c>
      <c r="E30" s="16">
        <v>529.67999999999995</v>
      </c>
      <c r="F30" s="7"/>
      <c r="G30" s="8"/>
    </row>
    <row r="31" spans="1:7">
      <c r="A31" s="20">
        <v>29</v>
      </c>
      <c r="B31" s="22">
        <v>45294</v>
      </c>
      <c r="C31" s="5" t="s">
        <v>48</v>
      </c>
      <c r="D31" s="5" t="s">
        <v>49</v>
      </c>
      <c r="E31" s="16">
        <v>267.04000000000002</v>
      </c>
      <c r="F31" s="7"/>
      <c r="G31" s="8"/>
    </row>
    <row r="32" spans="1:7">
      <c r="A32" s="20">
        <v>30</v>
      </c>
      <c r="B32" s="22">
        <v>45294</v>
      </c>
      <c r="C32" s="5" t="s">
        <v>50</v>
      </c>
      <c r="D32" s="11" t="s">
        <v>49</v>
      </c>
      <c r="E32" s="31">
        <v>267.04000000000002</v>
      </c>
      <c r="F32" s="7"/>
      <c r="G32" s="8"/>
    </row>
    <row r="33" spans="1:7">
      <c r="A33" s="20">
        <v>31</v>
      </c>
      <c r="B33" s="22">
        <v>45294</v>
      </c>
      <c r="C33" s="5" t="s">
        <v>51</v>
      </c>
      <c r="D33" s="5" t="s">
        <v>49</v>
      </c>
      <c r="E33" s="28">
        <v>267.04000000000002</v>
      </c>
      <c r="F33" s="7"/>
      <c r="G33" s="8"/>
    </row>
    <row r="34" spans="1:7">
      <c r="A34" s="20">
        <v>32</v>
      </c>
      <c r="B34" s="22">
        <v>45294</v>
      </c>
      <c r="C34" s="5" t="s">
        <v>52</v>
      </c>
      <c r="D34" s="5" t="s">
        <v>49</v>
      </c>
      <c r="E34" s="10">
        <v>267.04000000000002</v>
      </c>
      <c r="F34" s="7"/>
      <c r="G34" s="8"/>
    </row>
    <row r="35" spans="1:7">
      <c r="A35" s="20">
        <v>33</v>
      </c>
      <c r="B35" s="22">
        <v>45294</v>
      </c>
      <c r="C35" s="5" t="s">
        <v>53</v>
      </c>
      <c r="D35" s="5" t="s">
        <v>49</v>
      </c>
      <c r="E35" s="10">
        <v>267.04000000000002</v>
      </c>
      <c r="F35" s="7"/>
      <c r="G35" s="8"/>
    </row>
    <row r="36" spans="1:7">
      <c r="A36" s="20">
        <v>34</v>
      </c>
      <c r="B36" s="22">
        <v>45294</v>
      </c>
      <c r="C36" s="5" t="s">
        <v>54</v>
      </c>
      <c r="D36" s="4" t="s">
        <v>49</v>
      </c>
      <c r="E36" s="10">
        <v>267.04000000000002</v>
      </c>
      <c r="F36" s="7"/>
      <c r="G36" s="8"/>
    </row>
    <row r="37" spans="1:7">
      <c r="A37" s="20">
        <v>35</v>
      </c>
      <c r="B37" s="22">
        <v>45294</v>
      </c>
      <c r="C37" s="5" t="s">
        <v>55</v>
      </c>
      <c r="D37" s="4" t="s">
        <v>49</v>
      </c>
      <c r="E37" s="10">
        <v>267.04000000000002</v>
      </c>
      <c r="F37" s="7"/>
      <c r="G37" s="8"/>
    </row>
    <row r="38" spans="1:7">
      <c r="A38" s="20">
        <v>36</v>
      </c>
      <c r="B38" s="22">
        <v>45294</v>
      </c>
      <c r="C38" s="5" t="s">
        <v>56</v>
      </c>
      <c r="D38" s="4" t="s">
        <v>19</v>
      </c>
      <c r="E38" s="10">
        <v>438.75</v>
      </c>
      <c r="F38" s="7"/>
      <c r="G38" s="8"/>
    </row>
    <row r="39" spans="1:7">
      <c r="A39" s="20">
        <v>37</v>
      </c>
      <c r="B39" s="22">
        <v>45294</v>
      </c>
      <c r="C39" s="5" t="s">
        <v>57</v>
      </c>
      <c r="D39" s="4" t="s">
        <v>19</v>
      </c>
      <c r="E39" s="10">
        <v>385.17</v>
      </c>
      <c r="F39" s="7"/>
      <c r="G39" s="8"/>
    </row>
    <row r="40" spans="1:7">
      <c r="A40" s="20">
        <v>38</v>
      </c>
      <c r="B40" s="22">
        <v>45294</v>
      </c>
      <c r="C40" s="5" t="s">
        <v>58</v>
      </c>
      <c r="D40" s="4" t="s">
        <v>19</v>
      </c>
      <c r="E40" s="10">
        <v>437.41</v>
      </c>
      <c r="F40" s="7"/>
      <c r="G40" s="8"/>
    </row>
    <row r="41" spans="1:7">
      <c r="A41" s="20">
        <v>39</v>
      </c>
      <c r="B41" s="22">
        <v>45294</v>
      </c>
      <c r="C41" s="5" t="s">
        <v>59</v>
      </c>
      <c r="D41" s="4" t="s">
        <v>19</v>
      </c>
      <c r="E41" s="10">
        <v>455.31</v>
      </c>
      <c r="F41" s="7"/>
      <c r="G41" s="8"/>
    </row>
    <row r="42" spans="1:7">
      <c r="A42" s="20">
        <v>40</v>
      </c>
      <c r="B42" s="22">
        <v>45294</v>
      </c>
      <c r="C42" s="5" t="s">
        <v>60</v>
      </c>
      <c r="D42" s="4" t="s">
        <v>19</v>
      </c>
      <c r="E42" s="10">
        <v>608.92999999999995</v>
      </c>
      <c r="F42" s="7"/>
      <c r="G42" s="8"/>
    </row>
    <row r="43" spans="1:7">
      <c r="A43" s="20">
        <v>41</v>
      </c>
      <c r="B43" s="22">
        <v>45294</v>
      </c>
      <c r="C43" s="5" t="s">
        <v>61</v>
      </c>
      <c r="D43" s="4" t="s">
        <v>19</v>
      </c>
      <c r="E43" s="10">
        <v>624.30999999999995</v>
      </c>
      <c r="F43" s="7"/>
      <c r="G43" s="8"/>
    </row>
    <row r="44" spans="1:7">
      <c r="A44" s="20">
        <v>42</v>
      </c>
      <c r="B44" s="22">
        <v>45294</v>
      </c>
      <c r="C44" s="5" t="s">
        <v>62</v>
      </c>
      <c r="D44" s="4" t="s">
        <v>19</v>
      </c>
      <c r="E44" s="10">
        <v>1384.31</v>
      </c>
      <c r="F44" s="7"/>
      <c r="G44" s="8"/>
    </row>
    <row r="45" spans="1:7">
      <c r="A45" s="20">
        <v>43</v>
      </c>
      <c r="B45" s="22">
        <v>45294</v>
      </c>
      <c r="C45" s="5" t="s">
        <v>63</v>
      </c>
      <c r="D45" s="4" t="s">
        <v>64</v>
      </c>
      <c r="E45" s="10">
        <v>810</v>
      </c>
      <c r="F45" s="7"/>
      <c r="G45" s="8"/>
    </row>
    <row r="46" spans="1:7">
      <c r="A46" s="20">
        <v>44</v>
      </c>
      <c r="B46" s="22">
        <v>45294</v>
      </c>
      <c r="C46" s="5" t="s">
        <v>65</v>
      </c>
      <c r="D46" s="5" t="s">
        <v>66</v>
      </c>
      <c r="E46" s="10">
        <v>1080.57</v>
      </c>
      <c r="F46" s="7"/>
      <c r="G46" s="8"/>
    </row>
    <row r="47" spans="1:7">
      <c r="A47" s="20">
        <v>45</v>
      </c>
      <c r="B47" s="22">
        <v>45294</v>
      </c>
      <c r="C47" s="5" t="s">
        <v>67</v>
      </c>
      <c r="D47" s="5" t="s">
        <v>68</v>
      </c>
      <c r="E47" s="10">
        <v>878.59</v>
      </c>
      <c r="F47" s="7"/>
      <c r="G47" s="8"/>
    </row>
    <row r="48" spans="1:7">
      <c r="A48" s="20">
        <v>46</v>
      </c>
      <c r="B48" s="22">
        <v>45294</v>
      </c>
      <c r="C48" s="5" t="s">
        <v>69</v>
      </c>
      <c r="D48" s="5" t="s">
        <v>70</v>
      </c>
      <c r="E48" s="10">
        <v>140.66</v>
      </c>
      <c r="F48" s="7"/>
      <c r="G48" s="8"/>
    </row>
    <row r="49" spans="1:7">
      <c r="A49" s="20">
        <v>47</v>
      </c>
      <c r="B49" s="22">
        <v>45294</v>
      </c>
      <c r="C49" s="5" t="s">
        <v>71</v>
      </c>
      <c r="D49" s="5" t="s">
        <v>72</v>
      </c>
      <c r="E49" s="32">
        <v>301.10000000000002</v>
      </c>
      <c r="F49" s="7"/>
      <c r="G49" s="8"/>
    </row>
    <row r="50" spans="1:7">
      <c r="A50" s="20">
        <v>48</v>
      </c>
      <c r="B50" s="22">
        <v>45294</v>
      </c>
      <c r="C50" s="5" t="s">
        <v>73</v>
      </c>
      <c r="D50" s="5" t="s">
        <v>14</v>
      </c>
      <c r="E50" s="10">
        <v>65.36</v>
      </c>
      <c r="F50" s="7"/>
      <c r="G50" s="8"/>
    </row>
    <row r="51" spans="1:7">
      <c r="A51" s="20">
        <v>49</v>
      </c>
      <c r="B51" s="22">
        <v>45294</v>
      </c>
      <c r="C51" s="5" t="s">
        <v>74</v>
      </c>
      <c r="D51" s="5" t="s">
        <v>75</v>
      </c>
      <c r="E51" s="10">
        <v>527.79999999999995</v>
      </c>
      <c r="F51" s="7"/>
      <c r="G51" s="8"/>
    </row>
    <row r="52" spans="1:7">
      <c r="A52" s="20">
        <v>50</v>
      </c>
      <c r="B52" s="22">
        <v>45294</v>
      </c>
      <c r="C52" s="5" t="s">
        <v>76</v>
      </c>
      <c r="D52" s="5" t="s">
        <v>77</v>
      </c>
      <c r="E52" s="10">
        <v>1900.55</v>
      </c>
      <c r="F52" s="7"/>
      <c r="G52" s="8"/>
    </row>
    <row r="53" spans="1:7">
      <c r="A53" s="20">
        <v>51</v>
      </c>
      <c r="B53" s="22">
        <v>45295</v>
      </c>
      <c r="C53" s="5" t="s">
        <v>78</v>
      </c>
      <c r="D53" s="5" t="s">
        <v>32</v>
      </c>
      <c r="E53" s="10">
        <v>50000</v>
      </c>
      <c r="F53" s="7"/>
      <c r="G53" s="8"/>
    </row>
    <row r="54" spans="1:7">
      <c r="A54" s="20">
        <v>52</v>
      </c>
      <c r="B54" s="22">
        <v>45295</v>
      </c>
      <c r="C54" s="5" t="s">
        <v>79</v>
      </c>
      <c r="D54" s="5" t="s">
        <v>0</v>
      </c>
      <c r="E54" s="10">
        <v>24138.33</v>
      </c>
      <c r="F54" s="7"/>
      <c r="G54" s="8"/>
    </row>
    <row r="55" spans="1:7">
      <c r="A55" s="20">
        <v>53</v>
      </c>
      <c r="B55" s="22">
        <v>45295</v>
      </c>
      <c r="C55" s="5" t="s">
        <v>80</v>
      </c>
      <c r="D55" s="5" t="s">
        <v>0</v>
      </c>
      <c r="E55" s="10">
        <v>28386.28</v>
      </c>
      <c r="F55" s="7"/>
      <c r="G55" s="8"/>
    </row>
    <row r="56" spans="1:7">
      <c r="A56" s="20">
        <v>54</v>
      </c>
      <c r="B56" s="22">
        <v>45295</v>
      </c>
      <c r="C56" s="5" t="s">
        <v>81</v>
      </c>
      <c r="D56" s="5" t="s">
        <v>0</v>
      </c>
      <c r="E56" s="10">
        <v>34584.74</v>
      </c>
      <c r="F56" s="7"/>
      <c r="G56" s="8"/>
    </row>
    <row r="57" spans="1:7">
      <c r="A57" s="20">
        <v>55</v>
      </c>
      <c r="B57" s="22">
        <v>45295</v>
      </c>
      <c r="C57" s="5" t="s">
        <v>82</v>
      </c>
      <c r="D57" s="5" t="s">
        <v>0</v>
      </c>
      <c r="E57" s="10">
        <v>37207.43</v>
      </c>
      <c r="F57" s="7"/>
      <c r="G57" s="8"/>
    </row>
    <row r="58" spans="1:7">
      <c r="A58" s="20">
        <v>56</v>
      </c>
      <c r="B58" s="22">
        <v>45295</v>
      </c>
      <c r="C58" s="5" t="s">
        <v>83</v>
      </c>
      <c r="D58" s="5" t="s">
        <v>0</v>
      </c>
      <c r="E58" s="10">
        <v>8632.08</v>
      </c>
      <c r="F58" s="7"/>
      <c r="G58" s="8"/>
    </row>
    <row r="59" spans="1:7">
      <c r="A59" s="20">
        <v>57</v>
      </c>
      <c r="B59" s="22">
        <v>45295</v>
      </c>
      <c r="C59" s="5" t="s">
        <v>84</v>
      </c>
      <c r="D59" s="5" t="s">
        <v>0</v>
      </c>
      <c r="E59" s="10">
        <v>2234.52</v>
      </c>
      <c r="F59" s="7"/>
      <c r="G59" s="8"/>
    </row>
    <row r="60" spans="1:7">
      <c r="A60" s="20">
        <v>58</v>
      </c>
      <c r="B60" s="22">
        <v>45295</v>
      </c>
      <c r="C60" s="5" t="s">
        <v>85</v>
      </c>
      <c r="D60" s="5" t="s">
        <v>0</v>
      </c>
      <c r="E60" s="6">
        <v>142.27000000000001</v>
      </c>
      <c r="F60" s="7"/>
      <c r="G60" s="8"/>
    </row>
    <row r="61" spans="1:7">
      <c r="A61" s="20">
        <v>59</v>
      </c>
      <c r="B61" s="23">
        <v>45295</v>
      </c>
      <c r="C61" s="5" t="s">
        <v>86</v>
      </c>
      <c r="D61" s="5" t="s">
        <v>0</v>
      </c>
      <c r="E61" s="10">
        <v>218.04</v>
      </c>
      <c r="F61" s="7"/>
      <c r="G61" s="8"/>
    </row>
    <row r="62" spans="1:7">
      <c r="A62" s="20">
        <v>60</v>
      </c>
      <c r="B62" s="23">
        <v>45295</v>
      </c>
      <c r="C62" s="5" t="s">
        <v>87</v>
      </c>
      <c r="D62" s="5" t="s">
        <v>0</v>
      </c>
      <c r="E62" s="16">
        <v>977.71</v>
      </c>
      <c r="F62" s="7"/>
      <c r="G62" s="8"/>
    </row>
    <row r="63" spans="1:7">
      <c r="A63" s="20">
        <v>61</v>
      </c>
      <c r="B63" s="23">
        <v>45295</v>
      </c>
      <c r="C63" s="5" t="s">
        <v>88</v>
      </c>
      <c r="D63" s="5" t="s">
        <v>0</v>
      </c>
      <c r="E63" s="16">
        <v>193.26</v>
      </c>
      <c r="F63" s="7"/>
      <c r="G63" s="8"/>
    </row>
    <row r="64" spans="1:7">
      <c r="A64" s="20">
        <v>62</v>
      </c>
      <c r="B64" s="23">
        <v>45295</v>
      </c>
      <c r="C64" s="5" t="s">
        <v>89</v>
      </c>
      <c r="D64" s="5" t="s">
        <v>0</v>
      </c>
      <c r="E64" s="16">
        <v>110.41</v>
      </c>
      <c r="F64" s="7"/>
      <c r="G64" s="8"/>
    </row>
    <row r="65" spans="1:7">
      <c r="A65" s="20">
        <v>63</v>
      </c>
      <c r="B65" s="23">
        <v>45295</v>
      </c>
      <c r="C65" s="5" t="s">
        <v>90</v>
      </c>
      <c r="D65" s="11" t="s">
        <v>0</v>
      </c>
      <c r="E65" s="33">
        <v>81.11</v>
      </c>
      <c r="F65" s="7"/>
      <c r="G65" s="8"/>
    </row>
    <row r="66" spans="1:7">
      <c r="A66" s="20">
        <v>64</v>
      </c>
      <c r="B66" s="23">
        <v>45296</v>
      </c>
      <c r="C66" s="5" t="s">
        <v>91</v>
      </c>
      <c r="D66" s="5" t="s">
        <v>32</v>
      </c>
      <c r="E66" s="28">
        <v>73887.899999999994</v>
      </c>
      <c r="F66" s="4"/>
      <c r="G66" s="4"/>
    </row>
    <row r="67" spans="1:7">
      <c r="A67" s="20">
        <v>65</v>
      </c>
      <c r="B67" s="23">
        <v>45296</v>
      </c>
      <c r="C67" s="5" t="s">
        <v>92</v>
      </c>
      <c r="D67" s="5" t="s">
        <v>0</v>
      </c>
      <c r="E67" s="28">
        <v>80447.87</v>
      </c>
      <c r="F67" s="7"/>
      <c r="G67" s="8"/>
    </row>
    <row r="68" spans="1:7">
      <c r="A68" s="20">
        <v>66</v>
      </c>
      <c r="B68" s="23">
        <v>45296</v>
      </c>
      <c r="C68" s="5" t="s">
        <v>93</v>
      </c>
      <c r="D68" s="5" t="s">
        <v>0</v>
      </c>
      <c r="E68" s="28">
        <v>76853.679999999993</v>
      </c>
      <c r="F68" s="7"/>
      <c r="G68" s="8"/>
    </row>
    <row r="69" spans="1:7">
      <c r="A69" s="20">
        <v>67</v>
      </c>
      <c r="B69" s="23">
        <v>45296</v>
      </c>
      <c r="C69" s="5" t="s">
        <v>94</v>
      </c>
      <c r="D69" s="5" t="s">
        <v>0</v>
      </c>
      <c r="E69" s="24">
        <v>11884.63</v>
      </c>
      <c r="F69" s="7"/>
      <c r="G69" s="8"/>
    </row>
    <row r="70" spans="1:7">
      <c r="A70" s="20">
        <v>68</v>
      </c>
      <c r="B70" s="23">
        <v>45296</v>
      </c>
      <c r="C70" s="5" t="s">
        <v>95</v>
      </c>
      <c r="D70" s="5" t="s">
        <v>0</v>
      </c>
      <c r="E70" s="24">
        <v>25173.95</v>
      </c>
      <c r="F70" s="7"/>
      <c r="G70" s="8"/>
    </row>
    <row r="71" spans="1:7">
      <c r="A71" s="20">
        <v>69</v>
      </c>
      <c r="B71" s="23">
        <v>45296</v>
      </c>
      <c r="C71" s="5" t="s">
        <v>96</v>
      </c>
      <c r="D71" s="5" t="s">
        <v>0</v>
      </c>
      <c r="E71" s="24">
        <v>8883.36</v>
      </c>
      <c r="F71" s="7"/>
      <c r="G71" s="8"/>
    </row>
    <row r="72" spans="1:7">
      <c r="A72" s="20">
        <v>70</v>
      </c>
      <c r="B72" s="23">
        <v>45299</v>
      </c>
      <c r="C72" s="5" t="s">
        <v>97</v>
      </c>
      <c r="D72" s="5" t="s">
        <v>0</v>
      </c>
      <c r="E72" s="16">
        <v>84199.2</v>
      </c>
      <c r="F72" s="7"/>
      <c r="G72" s="8"/>
    </row>
    <row r="73" spans="1:7">
      <c r="A73" s="20">
        <v>71</v>
      </c>
      <c r="B73" s="3">
        <v>45299</v>
      </c>
      <c r="C73" s="5" t="s">
        <v>98</v>
      </c>
      <c r="D73" s="5" t="s">
        <v>0</v>
      </c>
      <c r="E73" s="8">
        <v>91732.69</v>
      </c>
      <c r="F73" s="7"/>
      <c r="G73" s="8"/>
    </row>
    <row r="74" spans="1:7">
      <c r="A74" s="20">
        <v>72</v>
      </c>
      <c r="B74" s="23">
        <v>45299</v>
      </c>
      <c r="C74" s="5" t="s">
        <v>99</v>
      </c>
      <c r="D74" s="5" t="s">
        <v>0</v>
      </c>
      <c r="E74" s="16">
        <v>37224.400000000001</v>
      </c>
      <c r="F74" s="7"/>
      <c r="G74" s="8"/>
    </row>
    <row r="75" spans="1:7">
      <c r="A75" s="20">
        <v>73</v>
      </c>
      <c r="B75" s="23">
        <v>45299</v>
      </c>
      <c r="C75" s="5" t="s">
        <v>100</v>
      </c>
      <c r="D75" s="5" t="s">
        <v>0</v>
      </c>
      <c r="E75" s="16">
        <v>12165.23</v>
      </c>
      <c r="F75" s="7"/>
      <c r="G75" s="8"/>
    </row>
    <row r="76" spans="1:7">
      <c r="A76" s="20">
        <v>74</v>
      </c>
      <c r="B76" s="23">
        <v>45299</v>
      </c>
      <c r="C76" s="5" t="s">
        <v>101</v>
      </c>
      <c r="D76" s="5" t="s">
        <v>0</v>
      </c>
      <c r="E76" s="28">
        <v>7751.6</v>
      </c>
      <c r="F76" s="7"/>
      <c r="G76" s="8"/>
    </row>
    <row r="77" spans="1:7">
      <c r="A77" s="20">
        <v>75</v>
      </c>
      <c r="B77" s="3">
        <v>45299</v>
      </c>
      <c r="C77" s="5" t="s">
        <v>102</v>
      </c>
      <c r="D77" s="5" t="s">
        <v>3</v>
      </c>
      <c r="E77" s="28">
        <v>1000</v>
      </c>
      <c r="F77" s="7"/>
      <c r="G77" s="8"/>
    </row>
    <row r="78" spans="1:7">
      <c r="A78" s="20">
        <v>76</v>
      </c>
      <c r="B78" s="3">
        <v>45299</v>
      </c>
      <c r="C78" s="5" t="s">
        <v>102</v>
      </c>
      <c r="D78" s="5" t="s">
        <v>4</v>
      </c>
      <c r="E78" s="8">
        <v>420</v>
      </c>
      <c r="F78" s="7"/>
      <c r="G78" s="8"/>
    </row>
    <row r="79" spans="1:7">
      <c r="A79" s="20">
        <v>77</v>
      </c>
      <c r="B79" s="3">
        <v>45299</v>
      </c>
      <c r="C79" s="5" t="s">
        <v>102</v>
      </c>
      <c r="D79" s="11" t="s">
        <v>2</v>
      </c>
      <c r="E79" s="25">
        <v>593.77</v>
      </c>
      <c r="F79" s="7"/>
      <c r="G79" s="8"/>
    </row>
    <row r="80" spans="1:7">
      <c r="A80" s="20">
        <v>78</v>
      </c>
      <c r="B80" s="3">
        <v>45299</v>
      </c>
      <c r="C80" s="5" t="s">
        <v>102</v>
      </c>
      <c r="D80" s="5" t="s">
        <v>103</v>
      </c>
      <c r="E80" s="25">
        <v>482.38</v>
      </c>
      <c r="F80" s="7"/>
      <c r="G80" s="8"/>
    </row>
    <row r="81" spans="1:7">
      <c r="A81" s="20">
        <v>79</v>
      </c>
      <c r="B81" s="3">
        <v>45299</v>
      </c>
      <c r="C81" s="5" t="s">
        <v>74</v>
      </c>
      <c r="D81" s="5" t="s">
        <v>104</v>
      </c>
      <c r="E81" s="25">
        <v>527.79999999999995</v>
      </c>
      <c r="F81" s="7"/>
      <c r="G81" s="8"/>
    </row>
    <row r="82" spans="1:7">
      <c r="A82" s="20">
        <v>80</v>
      </c>
      <c r="B82" s="3">
        <v>45299</v>
      </c>
      <c r="C82" s="5" t="s">
        <v>105</v>
      </c>
      <c r="D82" s="5" t="s">
        <v>106</v>
      </c>
      <c r="E82" s="25">
        <f>1590.45+1577.06</f>
        <v>3167.51</v>
      </c>
      <c r="F82" s="7"/>
      <c r="G82" s="8"/>
    </row>
    <row r="83" spans="1:7">
      <c r="A83" s="20">
        <v>81</v>
      </c>
      <c r="B83" s="3">
        <v>45300</v>
      </c>
      <c r="C83" s="5" t="s">
        <v>107</v>
      </c>
      <c r="D83" s="11" t="s">
        <v>108</v>
      </c>
      <c r="E83" s="14">
        <v>2361.2399999999998</v>
      </c>
      <c r="F83" s="7"/>
      <c r="G83" s="8"/>
    </row>
    <row r="84" spans="1:7">
      <c r="A84" s="20">
        <v>82</v>
      </c>
      <c r="B84" s="3">
        <v>45300</v>
      </c>
      <c r="C84" s="5" t="s">
        <v>109</v>
      </c>
      <c r="D84" s="11" t="s">
        <v>108</v>
      </c>
      <c r="E84" s="14">
        <v>1371.6</v>
      </c>
      <c r="F84" s="7"/>
      <c r="G84" s="8"/>
    </row>
    <row r="85" spans="1:7">
      <c r="A85" s="20">
        <v>83</v>
      </c>
      <c r="B85" s="3">
        <v>45300</v>
      </c>
      <c r="C85" s="5" t="s">
        <v>110</v>
      </c>
      <c r="D85" s="11" t="s">
        <v>111</v>
      </c>
      <c r="E85" s="14">
        <v>11655</v>
      </c>
      <c r="F85" s="7"/>
      <c r="G85" s="8"/>
    </row>
    <row r="86" spans="1:7">
      <c r="A86" s="20">
        <v>84</v>
      </c>
      <c r="B86" s="3">
        <v>45300</v>
      </c>
      <c r="C86" s="4" t="s">
        <v>112</v>
      </c>
      <c r="D86" s="11" t="s">
        <v>111</v>
      </c>
      <c r="E86" s="25">
        <v>10</v>
      </c>
      <c r="F86" s="7"/>
      <c r="G86" s="8"/>
    </row>
    <row r="87" spans="1:7">
      <c r="A87" s="20">
        <v>85</v>
      </c>
      <c r="B87" s="3">
        <v>45300</v>
      </c>
      <c r="C87" s="5" t="s">
        <v>113</v>
      </c>
      <c r="D87" s="11" t="s">
        <v>114</v>
      </c>
      <c r="E87" s="25">
        <v>4975.53</v>
      </c>
      <c r="F87" s="7"/>
      <c r="G87" s="8"/>
    </row>
    <row r="88" spans="1:7">
      <c r="A88" s="20">
        <v>86</v>
      </c>
      <c r="B88" s="3">
        <v>45300</v>
      </c>
      <c r="C88" s="5" t="s">
        <v>115</v>
      </c>
      <c r="D88" s="11" t="s">
        <v>114</v>
      </c>
      <c r="E88" s="25">
        <v>7.5</v>
      </c>
      <c r="F88" s="7"/>
      <c r="G88" s="8"/>
    </row>
    <row r="89" spans="1:7">
      <c r="A89" s="20">
        <v>87</v>
      </c>
      <c r="B89" s="3">
        <v>45300</v>
      </c>
      <c r="C89" s="5" t="s">
        <v>116</v>
      </c>
      <c r="D89" s="5" t="s">
        <v>8</v>
      </c>
      <c r="E89" s="25">
        <v>27748.84</v>
      </c>
      <c r="F89" s="7"/>
      <c r="G89" s="8"/>
    </row>
    <row r="90" spans="1:7">
      <c r="A90" s="20">
        <v>88</v>
      </c>
      <c r="B90" s="3">
        <v>45300</v>
      </c>
      <c r="C90" s="5" t="s">
        <v>117</v>
      </c>
      <c r="D90" s="5" t="s">
        <v>13</v>
      </c>
      <c r="E90" s="25">
        <v>16335.45</v>
      </c>
      <c r="F90" s="7"/>
      <c r="G90" s="8"/>
    </row>
    <row r="91" spans="1:7">
      <c r="A91" s="20">
        <v>89</v>
      </c>
      <c r="B91" s="3">
        <v>45300</v>
      </c>
      <c r="C91" s="5" t="s">
        <v>118</v>
      </c>
      <c r="D91" s="5" t="s">
        <v>119</v>
      </c>
      <c r="E91" s="25">
        <v>39800.559999999998</v>
      </c>
      <c r="F91" s="7"/>
      <c r="G91" s="8"/>
    </row>
    <row r="92" spans="1:7">
      <c r="A92" s="20">
        <v>90</v>
      </c>
      <c r="B92" s="3">
        <v>45302</v>
      </c>
      <c r="C92" s="5" t="s">
        <v>120</v>
      </c>
      <c r="D92" s="11" t="s">
        <v>121</v>
      </c>
      <c r="E92" s="25">
        <v>4298.22</v>
      </c>
      <c r="F92" s="7">
        <v>498.22</v>
      </c>
      <c r="G92" s="8">
        <f>E92-F92</f>
        <v>3800</v>
      </c>
    </row>
    <row r="93" spans="1:7">
      <c r="A93" s="20">
        <v>91</v>
      </c>
      <c r="B93" s="3">
        <v>45302</v>
      </c>
      <c r="C93" s="5" t="s">
        <v>122</v>
      </c>
      <c r="D93" s="5" t="s">
        <v>123</v>
      </c>
      <c r="E93" s="25">
        <v>6325.64</v>
      </c>
      <c r="F93" s="7"/>
      <c r="G93" s="8"/>
    </row>
    <row r="94" spans="1:7">
      <c r="A94" s="20">
        <v>92</v>
      </c>
      <c r="B94" s="3">
        <v>45302</v>
      </c>
      <c r="C94" s="5" t="s">
        <v>124</v>
      </c>
      <c r="D94" s="5" t="s">
        <v>125</v>
      </c>
      <c r="E94" s="25">
        <v>3000</v>
      </c>
      <c r="F94" s="7"/>
      <c r="G94" s="8"/>
    </row>
    <row r="95" spans="1:7">
      <c r="A95" s="20">
        <v>93</v>
      </c>
      <c r="B95" s="3">
        <v>45302</v>
      </c>
      <c r="C95" s="5" t="s">
        <v>126</v>
      </c>
      <c r="D95" s="11" t="s">
        <v>127</v>
      </c>
      <c r="E95" s="25">
        <v>140</v>
      </c>
      <c r="F95" s="7"/>
      <c r="G95" s="8"/>
    </row>
    <row r="96" spans="1:7">
      <c r="A96" s="20">
        <v>94</v>
      </c>
      <c r="B96" s="3">
        <v>45302</v>
      </c>
      <c r="C96" s="5" t="s">
        <v>128</v>
      </c>
      <c r="D96" s="11" t="s">
        <v>1</v>
      </c>
      <c r="E96" s="25">
        <v>24351.19</v>
      </c>
      <c r="F96" s="7"/>
      <c r="G96" s="8"/>
    </row>
    <row r="97" spans="1:9">
      <c r="A97" s="20">
        <v>95</v>
      </c>
      <c r="B97" s="3">
        <v>45302</v>
      </c>
      <c r="C97" s="5" t="s">
        <v>129</v>
      </c>
      <c r="D97" s="5" t="s">
        <v>130</v>
      </c>
      <c r="E97" s="25">
        <v>2115</v>
      </c>
      <c r="F97" s="7"/>
      <c r="G97" s="8"/>
    </row>
    <row r="98" spans="1:9">
      <c r="A98" s="20">
        <v>96</v>
      </c>
      <c r="B98" s="3">
        <v>45302</v>
      </c>
      <c r="C98" s="5" t="s">
        <v>131</v>
      </c>
      <c r="D98" s="5" t="s">
        <v>132</v>
      </c>
      <c r="E98" s="25">
        <v>520</v>
      </c>
      <c r="F98" s="7"/>
      <c r="G98" s="8"/>
    </row>
    <row r="99" spans="1:9">
      <c r="A99" s="20">
        <v>97</v>
      </c>
      <c r="B99" s="3">
        <v>45302</v>
      </c>
      <c r="C99" s="5" t="s">
        <v>133</v>
      </c>
      <c r="D99" s="5" t="s">
        <v>134</v>
      </c>
      <c r="E99" s="25">
        <v>272.8</v>
      </c>
      <c r="F99" s="7"/>
      <c r="G99" s="8"/>
    </row>
    <row r="100" spans="1:9">
      <c r="A100" s="20">
        <v>98</v>
      </c>
      <c r="B100" s="3">
        <v>45302</v>
      </c>
      <c r="C100" s="5" t="s">
        <v>135</v>
      </c>
      <c r="D100" s="11" t="s">
        <v>134</v>
      </c>
      <c r="E100" s="14">
        <v>24362.400000000001</v>
      </c>
      <c r="F100" s="7"/>
      <c r="G100" s="7"/>
    </row>
    <row r="101" spans="1:9">
      <c r="A101" s="20">
        <v>99</v>
      </c>
      <c r="B101" s="3">
        <v>45302</v>
      </c>
      <c r="C101" s="5" t="s">
        <v>136</v>
      </c>
      <c r="D101" s="5" t="s">
        <v>137</v>
      </c>
      <c r="E101" s="27">
        <v>1538</v>
      </c>
      <c r="F101" s="7"/>
      <c r="G101" s="8"/>
    </row>
    <row r="102" spans="1:9">
      <c r="A102" s="20">
        <v>100</v>
      </c>
      <c r="B102" s="3">
        <v>45302</v>
      </c>
      <c r="C102" s="5" t="s">
        <v>138</v>
      </c>
      <c r="D102" s="5" t="s">
        <v>137</v>
      </c>
      <c r="E102" s="25">
        <v>1857.54</v>
      </c>
      <c r="F102" s="7"/>
      <c r="G102" s="8"/>
    </row>
    <row r="103" spans="1:9">
      <c r="A103" s="20">
        <v>101</v>
      </c>
      <c r="B103" s="3">
        <v>45302</v>
      </c>
      <c r="C103" s="5" t="s">
        <v>139</v>
      </c>
      <c r="D103" s="11" t="s">
        <v>140</v>
      </c>
      <c r="E103" s="25">
        <v>220</v>
      </c>
      <c r="F103" s="7"/>
      <c r="G103" s="8"/>
    </row>
    <row r="104" spans="1:9">
      <c r="A104" s="20">
        <v>102</v>
      </c>
      <c r="B104" s="3">
        <v>45302</v>
      </c>
      <c r="C104" s="5" t="s">
        <v>120</v>
      </c>
      <c r="D104" s="11" t="s">
        <v>121</v>
      </c>
      <c r="E104" s="25">
        <v>4298.22</v>
      </c>
      <c r="F104" s="7">
        <v>498.22</v>
      </c>
      <c r="G104" s="8">
        <f>E104-F104</f>
        <v>3800</v>
      </c>
      <c r="H104" s="92"/>
      <c r="I104" s="86"/>
    </row>
    <row r="105" spans="1:9">
      <c r="A105" s="20">
        <v>103</v>
      </c>
      <c r="B105" s="3">
        <v>45302</v>
      </c>
      <c r="C105" s="5" t="s">
        <v>122</v>
      </c>
      <c r="D105" s="5" t="s">
        <v>123</v>
      </c>
      <c r="E105" s="25">
        <v>6325.64</v>
      </c>
      <c r="F105" s="7"/>
      <c r="G105" s="8"/>
      <c r="H105" s="92"/>
      <c r="I105" s="86"/>
    </row>
    <row r="106" spans="1:9">
      <c r="A106" s="20">
        <v>104</v>
      </c>
      <c r="B106" s="3">
        <v>45302</v>
      </c>
      <c r="C106" s="5" t="s">
        <v>152</v>
      </c>
      <c r="D106" s="5" t="s">
        <v>125</v>
      </c>
      <c r="E106" s="25">
        <v>3000</v>
      </c>
      <c r="F106" s="7"/>
      <c r="G106" s="8"/>
      <c r="H106" s="92"/>
      <c r="I106" s="86"/>
    </row>
    <row r="107" spans="1:9">
      <c r="A107" s="20">
        <v>105</v>
      </c>
      <c r="B107" s="3">
        <v>45302</v>
      </c>
      <c r="C107" s="5" t="s">
        <v>126</v>
      </c>
      <c r="D107" s="11" t="s">
        <v>127</v>
      </c>
      <c r="E107" s="25">
        <v>140</v>
      </c>
      <c r="F107" s="7"/>
      <c r="G107" s="8"/>
      <c r="H107" s="92"/>
      <c r="I107" s="86"/>
    </row>
    <row r="108" spans="1:9">
      <c r="A108" s="20">
        <v>106</v>
      </c>
      <c r="B108" s="3">
        <v>45302</v>
      </c>
      <c r="C108" s="5" t="s">
        <v>153</v>
      </c>
      <c r="D108" s="11" t="s">
        <v>1</v>
      </c>
      <c r="E108" s="25">
        <v>24351.19</v>
      </c>
      <c r="F108" s="7"/>
      <c r="G108" s="8"/>
      <c r="H108" s="92"/>
      <c r="I108" s="86"/>
    </row>
    <row r="109" spans="1:9">
      <c r="A109" s="20">
        <v>107</v>
      </c>
      <c r="B109" s="3">
        <v>45302</v>
      </c>
      <c r="C109" s="5" t="s">
        <v>129</v>
      </c>
      <c r="D109" s="5" t="s">
        <v>130</v>
      </c>
      <c r="E109" s="25">
        <v>2115</v>
      </c>
      <c r="F109" s="7"/>
      <c r="G109" s="8"/>
      <c r="H109" s="92"/>
      <c r="I109" s="86"/>
    </row>
    <row r="110" spans="1:9">
      <c r="A110" s="20">
        <v>108</v>
      </c>
      <c r="B110" s="3">
        <v>45302</v>
      </c>
      <c r="C110" s="5" t="s">
        <v>131</v>
      </c>
      <c r="D110" s="5" t="s">
        <v>132</v>
      </c>
      <c r="E110" s="25">
        <v>520</v>
      </c>
      <c r="F110" s="7"/>
      <c r="G110" s="8"/>
      <c r="H110" s="93"/>
      <c r="I110" s="86"/>
    </row>
    <row r="111" spans="1:9">
      <c r="A111" s="20">
        <v>109</v>
      </c>
      <c r="B111" s="3">
        <v>45302</v>
      </c>
      <c r="C111" s="5" t="s">
        <v>154</v>
      </c>
      <c r="D111" s="5" t="s">
        <v>134</v>
      </c>
      <c r="E111" s="25">
        <v>272.8</v>
      </c>
      <c r="F111" s="7"/>
      <c r="G111" s="8"/>
      <c r="H111" s="93"/>
      <c r="I111" s="86"/>
    </row>
    <row r="112" spans="1:9">
      <c r="A112" s="20">
        <v>110</v>
      </c>
      <c r="B112" s="3">
        <v>45302</v>
      </c>
      <c r="C112" s="5" t="s">
        <v>155</v>
      </c>
      <c r="D112" s="11" t="s">
        <v>134</v>
      </c>
      <c r="E112" s="14">
        <v>24362.400000000001</v>
      </c>
      <c r="F112" s="7"/>
      <c r="G112" s="7"/>
      <c r="H112" s="92"/>
      <c r="I112" s="86"/>
    </row>
    <row r="113" spans="1:9">
      <c r="A113" s="20">
        <v>111</v>
      </c>
      <c r="B113" s="3">
        <v>45302</v>
      </c>
      <c r="C113" s="5" t="s">
        <v>156</v>
      </c>
      <c r="D113" s="5" t="s">
        <v>137</v>
      </c>
      <c r="E113" s="27">
        <v>1538</v>
      </c>
      <c r="F113" s="7"/>
      <c r="G113" s="8"/>
      <c r="H113" s="92"/>
      <c r="I113" s="86"/>
    </row>
    <row r="114" spans="1:9">
      <c r="A114" s="20">
        <v>112</v>
      </c>
      <c r="B114" s="3">
        <v>45302</v>
      </c>
      <c r="C114" s="5" t="s">
        <v>157</v>
      </c>
      <c r="D114" s="5" t="s">
        <v>137</v>
      </c>
      <c r="E114" s="25">
        <v>1857.54</v>
      </c>
      <c r="F114" s="7"/>
      <c r="G114" s="8"/>
      <c r="H114" s="92"/>
      <c r="I114" s="86"/>
    </row>
    <row r="115" spans="1:9">
      <c r="A115" s="20">
        <v>113</v>
      </c>
      <c r="B115" s="3">
        <v>45302</v>
      </c>
      <c r="C115" s="5" t="s">
        <v>139</v>
      </c>
      <c r="D115" s="11" t="s">
        <v>140</v>
      </c>
      <c r="E115" s="25">
        <v>220</v>
      </c>
      <c r="F115" s="7"/>
      <c r="G115" s="8"/>
      <c r="H115" s="92"/>
      <c r="I115" s="86"/>
    </row>
    <row r="116" spans="1:9">
      <c r="A116" s="20">
        <v>114</v>
      </c>
      <c r="B116" s="3">
        <v>45302</v>
      </c>
      <c r="C116" s="5" t="s">
        <v>141</v>
      </c>
      <c r="D116" s="11" t="s">
        <v>142</v>
      </c>
      <c r="E116" s="25">
        <v>3805.38</v>
      </c>
      <c r="F116" s="7"/>
      <c r="G116" s="8"/>
      <c r="H116" s="92"/>
      <c r="I116" s="86"/>
    </row>
    <row r="117" spans="1:9">
      <c r="A117" s="20">
        <v>115</v>
      </c>
      <c r="B117" s="3">
        <v>45303</v>
      </c>
      <c r="C117" s="5" t="s">
        <v>143</v>
      </c>
      <c r="D117" s="34" t="s">
        <v>144</v>
      </c>
      <c r="E117" s="25">
        <v>285.52</v>
      </c>
      <c r="F117" s="7"/>
      <c r="G117" s="8"/>
      <c r="H117" s="92"/>
      <c r="I117" s="86"/>
    </row>
    <row r="118" spans="1:9">
      <c r="A118" s="20">
        <v>116</v>
      </c>
      <c r="B118" s="3">
        <v>45303</v>
      </c>
      <c r="C118" s="15" t="s">
        <v>145</v>
      </c>
      <c r="D118" s="35" t="s">
        <v>146</v>
      </c>
      <c r="E118" s="36">
        <v>529.41999999999996</v>
      </c>
      <c r="F118" s="7"/>
      <c r="G118" s="8"/>
      <c r="H118" s="92"/>
      <c r="I118" s="86"/>
    </row>
    <row r="119" spans="1:9">
      <c r="A119" s="20">
        <v>117</v>
      </c>
      <c r="B119" s="3">
        <v>45303</v>
      </c>
      <c r="C119" s="5" t="s">
        <v>147</v>
      </c>
      <c r="D119" s="5" t="s">
        <v>148</v>
      </c>
      <c r="E119" s="25">
        <v>44.61</v>
      </c>
      <c r="F119" s="7"/>
      <c r="G119" s="8"/>
      <c r="H119" s="92"/>
      <c r="I119" s="86"/>
    </row>
    <row r="120" spans="1:9">
      <c r="A120" s="20">
        <v>118</v>
      </c>
      <c r="B120" s="3">
        <v>45303</v>
      </c>
      <c r="C120" s="5" t="s">
        <v>149</v>
      </c>
      <c r="D120" s="5" t="s">
        <v>49</v>
      </c>
      <c r="E120" s="24">
        <v>476.85</v>
      </c>
      <c r="F120" s="7"/>
      <c r="G120" s="8"/>
      <c r="H120" s="92"/>
      <c r="I120" s="86"/>
    </row>
    <row r="121" spans="1:9">
      <c r="A121" s="20">
        <v>119</v>
      </c>
      <c r="B121" s="3">
        <v>45303</v>
      </c>
      <c r="C121" s="5" t="s">
        <v>150</v>
      </c>
      <c r="D121" s="5" t="s">
        <v>49</v>
      </c>
      <c r="E121" s="24">
        <v>452.48</v>
      </c>
      <c r="F121" s="37"/>
      <c r="G121" s="38"/>
      <c r="H121" s="92"/>
      <c r="I121" s="86"/>
    </row>
    <row r="122" spans="1:9">
      <c r="A122" s="20">
        <v>120</v>
      </c>
      <c r="B122" s="3">
        <v>45303</v>
      </c>
      <c r="C122" s="5" t="s">
        <v>151</v>
      </c>
      <c r="D122" s="5" t="s">
        <v>49</v>
      </c>
      <c r="E122" s="24">
        <v>448.17</v>
      </c>
      <c r="F122" s="7"/>
      <c r="G122" s="8"/>
      <c r="H122" s="92"/>
      <c r="I122" s="86"/>
    </row>
    <row r="123" spans="1:9">
      <c r="A123" s="20">
        <v>121</v>
      </c>
      <c r="B123" s="3">
        <v>45307</v>
      </c>
      <c r="C123" s="5" t="s">
        <v>158</v>
      </c>
      <c r="D123" s="39" t="s">
        <v>26</v>
      </c>
      <c r="E123" s="16">
        <v>1354.65</v>
      </c>
      <c r="F123" s="13"/>
      <c r="G123" s="8"/>
      <c r="H123" s="85"/>
      <c r="I123" s="85"/>
    </row>
    <row r="124" spans="1:9">
      <c r="A124" s="20">
        <v>122</v>
      </c>
      <c r="B124" s="3">
        <v>45307</v>
      </c>
      <c r="C124" s="5" t="s">
        <v>159</v>
      </c>
      <c r="D124" s="39" t="s">
        <v>26</v>
      </c>
      <c r="E124" s="16">
        <v>2524.23</v>
      </c>
      <c r="F124" s="13"/>
      <c r="G124" s="8"/>
      <c r="H124" s="85"/>
      <c r="I124" s="85"/>
    </row>
    <row r="125" spans="1:9">
      <c r="A125" s="20">
        <v>123</v>
      </c>
      <c r="B125" s="3">
        <v>45307</v>
      </c>
      <c r="C125" s="5" t="s">
        <v>160</v>
      </c>
      <c r="D125" s="5" t="s">
        <v>26</v>
      </c>
      <c r="E125" s="16">
        <v>1711.83</v>
      </c>
      <c r="F125" s="13"/>
      <c r="G125" s="8"/>
      <c r="H125" s="85"/>
      <c r="I125" s="85"/>
    </row>
    <row r="126" spans="1:9">
      <c r="A126" s="20">
        <v>124</v>
      </c>
      <c r="B126" s="3">
        <v>45307</v>
      </c>
      <c r="C126" s="5" t="s">
        <v>161</v>
      </c>
      <c r="D126" s="5" t="s">
        <v>26</v>
      </c>
      <c r="E126" s="16">
        <v>4110.46</v>
      </c>
      <c r="F126" s="13"/>
      <c r="G126" s="8"/>
      <c r="H126" s="85"/>
      <c r="I126" s="85"/>
    </row>
    <row r="127" spans="1:9">
      <c r="A127" s="20">
        <v>125</v>
      </c>
      <c r="B127" s="3">
        <v>45307</v>
      </c>
      <c r="C127" s="5" t="s">
        <v>162</v>
      </c>
      <c r="D127" s="5" t="s">
        <v>26</v>
      </c>
      <c r="E127" s="16">
        <v>68.150000000000006</v>
      </c>
      <c r="F127" s="13"/>
      <c r="G127" s="8"/>
      <c r="H127" s="85"/>
      <c r="I127" s="85"/>
    </row>
    <row r="128" spans="1:9">
      <c r="A128" s="20">
        <v>126</v>
      </c>
      <c r="B128" s="3">
        <v>45307</v>
      </c>
      <c r="C128" s="5" t="s">
        <v>163</v>
      </c>
      <c r="D128" s="11" t="s">
        <v>26</v>
      </c>
      <c r="E128" s="40">
        <v>21.16</v>
      </c>
      <c r="F128" s="13"/>
      <c r="G128" s="8"/>
      <c r="H128" s="85"/>
      <c r="I128" s="85"/>
    </row>
    <row r="129" spans="1:9">
      <c r="A129" s="20">
        <v>127</v>
      </c>
      <c r="B129" s="3">
        <v>45307</v>
      </c>
      <c r="C129" s="5" t="s">
        <v>164</v>
      </c>
      <c r="D129" s="5" t="s">
        <v>26</v>
      </c>
      <c r="E129" s="16">
        <v>563.26</v>
      </c>
      <c r="F129" s="13"/>
      <c r="G129" s="8"/>
      <c r="H129" s="85"/>
      <c r="I129" s="85"/>
    </row>
    <row r="130" spans="1:9">
      <c r="A130" s="20">
        <v>128</v>
      </c>
      <c r="B130" s="3">
        <v>45307</v>
      </c>
      <c r="C130" s="5" t="s">
        <v>165</v>
      </c>
      <c r="D130" s="5" t="s">
        <v>26</v>
      </c>
      <c r="E130" s="41">
        <v>43.25</v>
      </c>
      <c r="F130" s="13"/>
      <c r="G130" s="8"/>
      <c r="H130" s="85"/>
      <c r="I130" s="85"/>
    </row>
    <row r="131" spans="1:9">
      <c r="A131" s="20">
        <v>129</v>
      </c>
      <c r="B131" s="3">
        <v>45307</v>
      </c>
      <c r="C131" s="5" t="s">
        <v>166</v>
      </c>
      <c r="D131" s="5" t="s">
        <v>26</v>
      </c>
      <c r="E131" s="41">
        <v>3855.66</v>
      </c>
      <c r="F131" s="13"/>
      <c r="G131" s="8"/>
      <c r="H131" s="85"/>
      <c r="I131" s="85"/>
    </row>
    <row r="132" spans="1:9">
      <c r="A132" s="20">
        <v>130</v>
      </c>
      <c r="B132" s="3">
        <v>45307</v>
      </c>
      <c r="C132" s="5" t="s">
        <v>167</v>
      </c>
      <c r="D132" s="11" t="s">
        <v>26</v>
      </c>
      <c r="E132" s="41">
        <v>1373.64</v>
      </c>
      <c r="F132" s="13"/>
      <c r="G132" s="8"/>
      <c r="H132" s="85"/>
      <c r="I132" s="85"/>
    </row>
    <row r="133" spans="1:9">
      <c r="A133" s="20">
        <v>131</v>
      </c>
      <c r="B133" s="3">
        <v>45307</v>
      </c>
      <c r="C133" s="5" t="s">
        <v>168</v>
      </c>
      <c r="D133" s="5" t="s">
        <v>26</v>
      </c>
      <c r="E133" s="16">
        <v>1373.76</v>
      </c>
      <c r="F133" s="13"/>
      <c r="G133" s="8"/>
      <c r="H133" s="85"/>
      <c r="I133" s="85"/>
    </row>
    <row r="134" spans="1:9">
      <c r="A134" s="20">
        <v>132</v>
      </c>
      <c r="B134" s="3">
        <v>45307</v>
      </c>
      <c r="C134" s="5" t="s">
        <v>169</v>
      </c>
      <c r="D134" s="5" t="s">
        <v>170</v>
      </c>
      <c r="E134" s="16">
        <v>51</v>
      </c>
      <c r="F134" s="13"/>
      <c r="G134" s="8"/>
      <c r="H134" s="85"/>
      <c r="I134" s="85"/>
    </row>
    <row r="135" spans="1:9">
      <c r="A135" s="20">
        <v>133</v>
      </c>
      <c r="B135" s="3">
        <v>45307</v>
      </c>
      <c r="C135" s="5" t="s">
        <v>171</v>
      </c>
      <c r="D135" s="5" t="s">
        <v>170</v>
      </c>
      <c r="E135" s="25">
        <v>61.2</v>
      </c>
      <c r="F135" s="13"/>
      <c r="G135" s="8"/>
      <c r="H135" s="85"/>
      <c r="I135" s="85"/>
    </row>
    <row r="136" spans="1:9">
      <c r="A136" s="20">
        <v>134</v>
      </c>
      <c r="B136" s="3">
        <v>45307</v>
      </c>
      <c r="C136" s="5" t="s">
        <v>172</v>
      </c>
      <c r="D136" s="5" t="s">
        <v>173</v>
      </c>
      <c r="E136" s="16">
        <v>1230</v>
      </c>
      <c r="F136" s="13"/>
      <c r="G136" s="8"/>
      <c r="H136" s="85"/>
      <c r="I136" s="85"/>
    </row>
    <row r="137" spans="1:9">
      <c r="A137" s="20">
        <v>135</v>
      </c>
      <c r="B137" s="3">
        <v>45307</v>
      </c>
      <c r="C137" s="5" t="s">
        <v>174</v>
      </c>
      <c r="D137" s="5" t="s">
        <v>175</v>
      </c>
      <c r="E137" s="16">
        <v>1524.15</v>
      </c>
      <c r="F137" s="13"/>
      <c r="G137" s="8"/>
      <c r="H137" s="85"/>
      <c r="I137" s="85"/>
    </row>
    <row r="138" spans="1:9">
      <c r="A138" s="20">
        <v>136</v>
      </c>
      <c r="B138" s="3">
        <v>45307</v>
      </c>
      <c r="C138" s="5" t="s">
        <v>176</v>
      </c>
      <c r="D138" s="5" t="s">
        <v>175</v>
      </c>
      <c r="E138" s="16">
        <v>2540.25</v>
      </c>
      <c r="F138" s="13"/>
      <c r="G138" s="8"/>
      <c r="H138" s="85"/>
      <c r="I138" s="85"/>
    </row>
    <row r="139" spans="1:9">
      <c r="A139" s="20">
        <v>137</v>
      </c>
      <c r="B139" s="3">
        <v>45307</v>
      </c>
      <c r="C139" s="5" t="s">
        <v>177</v>
      </c>
      <c r="D139" s="5" t="s">
        <v>178</v>
      </c>
      <c r="E139" s="28">
        <v>8000</v>
      </c>
      <c r="F139" s="13"/>
      <c r="G139" s="8"/>
      <c r="H139" s="85"/>
      <c r="I139" s="85"/>
    </row>
    <row r="140" spans="1:9">
      <c r="A140" s="20">
        <v>138</v>
      </c>
      <c r="B140" s="3">
        <v>45307</v>
      </c>
      <c r="C140" s="5" t="s">
        <v>179</v>
      </c>
      <c r="D140" s="5" t="s">
        <v>180</v>
      </c>
      <c r="E140" s="24">
        <v>311</v>
      </c>
      <c r="F140" s="13"/>
      <c r="G140" s="8"/>
      <c r="H140" s="85"/>
      <c r="I140" s="85"/>
    </row>
    <row r="141" spans="1:9">
      <c r="A141" s="20">
        <v>139</v>
      </c>
      <c r="B141" s="3">
        <v>45307</v>
      </c>
      <c r="C141" s="5" t="s">
        <v>181</v>
      </c>
      <c r="D141" s="5" t="s">
        <v>180</v>
      </c>
      <c r="E141" s="28">
        <v>360</v>
      </c>
      <c r="F141" s="13"/>
      <c r="G141" s="8"/>
      <c r="H141" s="85"/>
      <c r="I141" s="85"/>
    </row>
    <row r="142" spans="1:9">
      <c r="A142" s="20">
        <v>140</v>
      </c>
      <c r="B142" s="3">
        <v>45307</v>
      </c>
      <c r="C142" s="5" t="s">
        <v>182</v>
      </c>
      <c r="D142" s="5" t="s">
        <v>183</v>
      </c>
      <c r="E142" s="28">
        <f>2490.79+230908.95</f>
        <v>233399.74000000002</v>
      </c>
      <c r="F142" s="13"/>
      <c r="G142" s="8"/>
      <c r="H142" s="85"/>
      <c r="I142" s="85"/>
    </row>
    <row r="143" spans="1:9">
      <c r="A143" s="20">
        <v>141</v>
      </c>
      <c r="B143" s="3">
        <v>45307</v>
      </c>
      <c r="C143" s="5" t="s">
        <v>184</v>
      </c>
      <c r="D143" s="5" t="s">
        <v>185</v>
      </c>
      <c r="E143" s="28">
        <v>522.20000000000005</v>
      </c>
      <c r="F143" s="13"/>
      <c r="G143" s="8"/>
      <c r="H143" s="85"/>
      <c r="I143" s="85"/>
    </row>
    <row r="144" spans="1:9">
      <c r="A144" s="20">
        <v>142</v>
      </c>
      <c r="B144" s="3">
        <v>45308</v>
      </c>
      <c r="C144" s="42" t="s">
        <v>186</v>
      </c>
      <c r="D144" s="5" t="s">
        <v>187</v>
      </c>
      <c r="E144" s="28">
        <v>28000</v>
      </c>
      <c r="F144" s="13"/>
      <c r="G144" s="8"/>
      <c r="H144" s="85"/>
      <c r="I144" s="85"/>
    </row>
    <row r="145" spans="1:9">
      <c r="A145" s="20">
        <v>143</v>
      </c>
      <c r="B145" s="3">
        <v>44943</v>
      </c>
      <c r="C145" s="5" t="s">
        <v>188</v>
      </c>
      <c r="D145" s="5" t="s">
        <v>1</v>
      </c>
      <c r="E145" s="24">
        <v>50000</v>
      </c>
      <c r="F145" s="13"/>
      <c r="G145" s="8"/>
      <c r="H145" s="85"/>
      <c r="I145" s="85"/>
    </row>
    <row r="146" spans="1:9">
      <c r="A146" s="20">
        <v>144</v>
      </c>
      <c r="B146" s="3">
        <v>44943</v>
      </c>
      <c r="C146" s="5" t="s">
        <v>189</v>
      </c>
      <c r="D146" s="5" t="s">
        <v>190</v>
      </c>
      <c r="E146" s="24">
        <v>803.16</v>
      </c>
      <c r="F146" s="13"/>
      <c r="G146" s="8"/>
      <c r="H146" s="85"/>
      <c r="I146" s="85"/>
    </row>
    <row r="147" spans="1:9">
      <c r="A147" s="20">
        <v>145</v>
      </c>
      <c r="B147" s="3">
        <v>45308</v>
      </c>
      <c r="C147" s="5" t="s">
        <v>191</v>
      </c>
      <c r="D147" s="5" t="s">
        <v>190</v>
      </c>
      <c r="E147" s="24">
        <v>803.16</v>
      </c>
      <c r="F147" s="13"/>
      <c r="G147" s="8"/>
      <c r="H147" s="85"/>
      <c r="I147" s="85"/>
    </row>
    <row r="148" spans="1:9">
      <c r="A148" s="20">
        <v>146</v>
      </c>
      <c r="B148" s="3">
        <v>44943</v>
      </c>
      <c r="C148" s="5" t="s">
        <v>192</v>
      </c>
      <c r="D148" s="4" t="s">
        <v>190</v>
      </c>
      <c r="E148" s="16">
        <v>803.16</v>
      </c>
      <c r="F148" s="13"/>
      <c r="G148" s="8"/>
      <c r="H148" s="85"/>
      <c r="I148" s="85"/>
    </row>
    <row r="149" spans="1:9">
      <c r="A149" s="20">
        <v>147</v>
      </c>
      <c r="B149" s="3">
        <v>44943</v>
      </c>
      <c r="C149" s="5" t="s">
        <v>193</v>
      </c>
      <c r="D149" s="4" t="s">
        <v>190</v>
      </c>
      <c r="E149" s="16">
        <v>70.11</v>
      </c>
      <c r="F149" s="13"/>
      <c r="G149" s="8"/>
      <c r="H149" s="85"/>
      <c r="I149" s="85"/>
    </row>
    <row r="150" spans="1:9">
      <c r="A150" s="20">
        <v>148</v>
      </c>
      <c r="B150" s="3">
        <v>44943</v>
      </c>
      <c r="C150" s="5" t="s">
        <v>194</v>
      </c>
      <c r="D150" s="5" t="s">
        <v>190</v>
      </c>
      <c r="E150" s="16">
        <v>803.16</v>
      </c>
      <c r="F150" s="13"/>
      <c r="G150" s="8"/>
      <c r="H150" s="85"/>
      <c r="I150" s="85"/>
    </row>
    <row r="151" spans="1:9">
      <c r="A151" s="20">
        <v>149</v>
      </c>
      <c r="B151" s="3">
        <v>44943</v>
      </c>
      <c r="C151" s="5" t="s">
        <v>195</v>
      </c>
      <c r="D151" s="5" t="s">
        <v>190</v>
      </c>
      <c r="E151" s="24">
        <v>803.16</v>
      </c>
      <c r="F151" s="13"/>
      <c r="G151" s="8"/>
      <c r="H151" s="85"/>
      <c r="I151" s="85"/>
    </row>
    <row r="152" spans="1:9">
      <c r="A152" s="20">
        <v>150</v>
      </c>
      <c r="B152" s="3">
        <v>45309</v>
      </c>
      <c r="C152" s="5" t="s">
        <v>196</v>
      </c>
      <c r="D152" s="5" t="s">
        <v>197</v>
      </c>
      <c r="E152" s="24">
        <v>34.56</v>
      </c>
      <c r="F152" s="7"/>
      <c r="G152" s="8"/>
      <c r="H152" s="92"/>
      <c r="I152" s="85"/>
    </row>
    <row r="153" spans="1:9">
      <c r="A153" s="20">
        <v>151</v>
      </c>
      <c r="B153" s="3">
        <v>45309</v>
      </c>
      <c r="C153" s="5" t="s">
        <v>198</v>
      </c>
      <c r="D153" s="5" t="s">
        <v>199</v>
      </c>
      <c r="E153" s="24">
        <v>239.72</v>
      </c>
      <c r="F153" s="7"/>
      <c r="G153" s="8"/>
      <c r="H153" s="92"/>
      <c r="I153" s="85"/>
    </row>
    <row r="154" spans="1:9">
      <c r="A154" s="20">
        <v>152</v>
      </c>
      <c r="B154" s="3">
        <v>45309</v>
      </c>
      <c r="C154" s="5" t="s">
        <v>200</v>
      </c>
      <c r="D154" s="5" t="s">
        <v>201</v>
      </c>
      <c r="E154" s="24">
        <v>244.65</v>
      </c>
      <c r="F154" s="7"/>
      <c r="G154" s="8"/>
      <c r="H154" s="92"/>
      <c r="I154" s="85"/>
    </row>
    <row r="155" spans="1:9">
      <c r="A155" s="20">
        <v>153</v>
      </c>
      <c r="B155" s="3">
        <v>45309</v>
      </c>
      <c r="C155" s="5" t="s">
        <v>202</v>
      </c>
      <c r="D155" s="5" t="s">
        <v>203</v>
      </c>
      <c r="E155" s="10">
        <v>47.06</v>
      </c>
      <c r="F155" s="7"/>
      <c r="G155" s="8"/>
      <c r="H155" s="92"/>
      <c r="I155" s="85"/>
    </row>
    <row r="156" spans="1:9">
      <c r="A156" s="20">
        <v>154</v>
      </c>
      <c r="B156" s="3">
        <v>45309</v>
      </c>
      <c r="C156" s="5" t="s">
        <v>204</v>
      </c>
      <c r="D156" s="5" t="s">
        <v>205</v>
      </c>
      <c r="E156" s="10">
        <v>20000</v>
      </c>
      <c r="F156" s="7"/>
      <c r="G156" s="8"/>
      <c r="H156" s="92"/>
      <c r="I156" s="85"/>
    </row>
    <row r="157" spans="1:9">
      <c r="A157" s="20">
        <v>155</v>
      </c>
      <c r="B157" s="3">
        <v>45309</v>
      </c>
      <c r="C157" s="5" t="s">
        <v>206</v>
      </c>
      <c r="D157" s="4" t="s">
        <v>207</v>
      </c>
      <c r="E157" s="10">
        <v>20000</v>
      </c>
      <c r="F157" s="7"/>
      <c r="G157" s="8"/>
      <c r="H157" s="92"/>
      <c r="I157" s="85"/>
    </row>
    <row r="158" spans="1:9">
      <c r="A158" s="20">
        <v>156</v>
      </c>
      <c r="B158" s="3">
        <v>45309</v>
      </c>
      <c r="C158" s="5" t="s">
        <v>208</v>
      </c>
      <c r="D158" s="4" t="s">
        <v>209</v>
      </c>
      <c r="E158" s="10">
        <v>55359.360000000001</v>
      </c>
      <c r="F158" s="7"/>
      <c r="G158" s="8"/>
      <c r="H158" s="92"/>
      <c r="I158" s="85"/>
    </row>
    <row r="159" spans="1:9">
      <c r="A159" s="20">
        <v>157</v>
      </c>
      <c r="B159" s="3">
        <v>45309</v>
      </c>
      <c r="C159" s="5" t="s">
        <v>210</v>
      </c>
      <c r="D159" s="4" t="s">
        <v>190</v>
      </c>
      <c r="E159" s="10">
        <v>88.51</v>
      </c>
      <c r="F159" s="7"/>
      <c r="G159" s="8"/>
      <c r="H159" s="92"/>
      <c r="I159" s="85"/>
    </row>
    <row r="160" spans="1:9">
      <c r="A160" s="20">
        <v>158</v>
      </c>
      <c r="B160" s="3">
        <v>45309</v>
      </c>
      <c r="C160" s="5" t="s">
        <v>211</v>
      </c>
      <c r="D160" s="4" t="s">
        <v>190</v>
      </c>
      <c r="E160" s="10">
        <v>803.16</v>
      </c>
      <c r="F160" s="7"/>
      <c r="G160" s="8"/>
      <c r="H160" s="92"/>
      <c r="I160" s="85"/>
    </row>
    <row r="161" spans="1:9">
      <c r="A161" s="20">
        <v>159</v>
      </c>
      <c r="B161" s="3">
        <v>45309</v>
      </c>
      <c r="C161" s="5" t="s">
        <v>212</v>
      </c>
      <c r="D161" s="4" t="s">
        <v>190</v>
      </c>
      <c r="E161" s="10">
        <v>1416.06</v>
      </c>
      <c r="F161" s="7"/>
      <c r="G161" s="8"/>
      <c r="H161" s="92"/>
      <c r="I161" s="85"/>
    </row>
    <row r="162" spans="1:9">
      <c r="A162" s="20">
        <v>160</v>
      </c>
      <c r="B162" s="3">
        <v>45309</v>
      </c>
      <c r="C162" s="5" t="s">
        <v>213</v>
      </c>
      <c r="D162" s="4" t="s">
        <v>214</v>
      </c>
      <c r="E162" s="10">
        <v>8211.16</v>
      </c>
      <c r="F162" s="7"/>
      <c r="G162" s="8"/>
      <c r="H162" s="92"/>
      <c r="I162" s="85"/>
    </row>
    <row r="163" spans="1:9">
      <c r="A163" s="20">
        <v>161</v>
      </c>
      <c r="B163" s="3">
        <v>45309</v>
      </c>
      <c r="C163" s="5" t="s">
        <v>215</v>
      </c>
      <c r="D163" s="4" t="s">
        <v>214</v>
      </c>
      <c r="E163" s="10">
        <v>4003.99</v>
      </c>
      <c r="F163" s="7"/>
      <c r="G163" s="8"/>
      <c r="H163" s="92"/>
      <c r="I163" s="85"/>
    </row>
    <row r="164" spans="1:9">
      <c r="A164" s="20">
        <v>162</v>
      </c>
      <c r="B164" s="3">
        <v>45309</v>
      </c>
      <c r="C164" s="5" t="s">
        <v>216</v>
      </c>
      <c r="D164" s="4" t="s">
        <v>217</v>
      </c>
      <c r="E164" s="10">
        <v>74.88</v>
      </c>
      <c r="F164" s="7"/>
      <c r="G164" s="8"/>
      <c r="H164" s="92"/>
      <c r="I164" s="85"/>
    </row>
    <row r="165" spans="1:9">
      <c r="A165" s="20">
        <v>163</v>
      </c>
      <c r="B165" s="3">
        <v>45309</v>
      </c>
      <c r="C165" s="5" t="s">
        <v>218</v>
      </c>
      <c r="D165" s="4" t="s">
        <v>219</v>
      </c>
      <c r="E165" s="10">
        <v>682.62</v>
      </c>
      <c r="F165" s="7"/>
      <c r="G165" s="8"/>
      <c r="H165" s="92"/>
      <c r="I165" s="85"/>
    </row>
    <row r="166" spans="1:9">
      <c r="A166" s="20">
        <v>164</v>
      </c>
      <c r="B166" s="3">
        <v>45310</v>
      </c>
      <c r="C166" s="5" t="s">
        <v>220</v>
      </c>
      <c r="D166" s="4" t="s">
        <v>221</v>
      </c>
      <c r="E166" s="10">
        <v>1075.0899999999999</v>
      </c>
      <c r="F166" s="7"/>
      <c r="G166" s="8"/>
      <c r="H166" s="92"/>
      <c r="I166" s="85"/>
    </row>
    <row r="167" spans="1:9">
      <c r="A167" s="20">
        <v>165</v>
      </c>
      <c r="B167" s="3">
        <v>45310</v>
      </c>
      <c r="C167" s="5" t="s">
        <v>222</v>
      </c>
      <c r="D167" s="4" t="s">
        <v>223</v>
      </c>
      <c r="E167" s="10">
        <v>454.6</v>
      </c>
      <c r="F167" s="7"/>
      <c r="G167" s="10"/>
      <c r="H167" s="93"/>
      <c r="I167" s="85"/>
    </row>
    <row r="168" spans="1:9">
      <c r="A168" s="20">
        <v>166</v>
      </c>
      <c r="B168" s="3">
        <v>45310</v>
      </c>
      <c r="C168" s="5" t="s">
        <v>224</v>
      </c>
      <c r="D168" s="5" t="s">
        <v>180</v>
      </c>
      <c r="E168" s="10">
        <v>1337.49</v>
      </c>
      <c r="F168" s="7"/>
      <c r="G168" s="8"/>
      <c r="H168" s="92"/>
      <c r="I168" s="85"/>
    </row>
    <row r="169" spans="1:9">
      <c r="A169" s="20">
        <v>167</v>
      </c>
      <c r="B169" s="3">
        <v>45310</v>
      </c>
      <c r="C169" s="5" t="s">
        <v>225</v>
      </c>
      <c r="D169" s="5" t="s">
        <v>180</v>
      </c>
      <c r="E169" s="10">
        <v>695</v>
      </c>
      <c r="F169" s="7"/>
      <c r="G169" s="8"/>
      <c r="H169" s="92"/>
      <c r="I169" s="85"/>
    </row>
    <row r="170" spans="1:9">
      <c r="A170" s="20">
        <v>168</v>
      </c>
      <c r="B170" s="3">
        <v>45310</v>
      </c>
      <c r="C170" s="5" t="s">
        <v>226</v>
      </c>
      <c r="D170" s="5" t="s">
        <v>180</v>
      </c>
      <c r="E170" s="32">
        <v>35</v>
      </c>
      <c r="F170" s="7"/>
      <c r="G170" s="8"/>
      <c r="H170" s="92"/>
      <c r="I170" s="85"/>
    </row>
    <row r="171" spans="1:9">
      <c r="A171" s="20">
        <v>169</v>
      </c>
      <c r="B171" s="3">
        <v>45310</v>
      </c>
      <c r="C171" s="5" t="s">
        <v>227</v>
      </c>
      <c r="D171" s="5" t="s">
        <v>180</v>
      </c>
      <c r="E171" s="10">
        <v>90</v>
      </c>
      <c r="F171" s="7"/>
      <c r="G171" s="10"/>
      <c r="H171" s="93"/>
      <c r="I171" s="85"/>
    </row>
    <row r="172" spans="1:9">
      <c r="A172" s="20">
        <v>170</v>
      </c>
      <c r="B172" s="3">
        <v>45310</v>
      </c>
      <c r="C172" s="5" t="s">
        <v>228</v>
      </c>
      <c r="D172" s="5" t="s">
        <v>190</v>
      </c>
      <c r="E172" s="10">
        <v>791.11</v>
      </c>
      <c r="F172" s="7"/>
      <c r="G172" s="10"/>
      <c r="H172" s="93"/>
      <c r="I172" s="85"/>
    </row>
    <row r="173" spans="1:9">
      <c r="A173" s="20">
        <v>171</v>
      </c>
      <c r="B173" s="3">
        <v>45310</v>
      </c>
      <c r="C173" s="5" t="s">
        <v>229</v>
      </c>
      <c r="D173" s="5" t="s">
        <v>190</v>
      </c>
      <c r="E173" s="10">
        <v>803.16</v>
      </c>
      <c r="F173" s="7"/>
      <c r="G173" s="8"/>
      <c r="H173" s="92"/>
      <c r="I173" s="85"/>
    </row>
    <row r="174" spans="1:9">
      <c r="A174" s="20">
        <v>172</v>
      </c>
      <c r="B174" s="3">
        <v>45310</v>
      </c>
      <c r="C174" s="5" t="s">
        <v>230</v>
      </c>
      <c r="D174" s="5" t="s">
        <v>26</v>
      </c>
      <c r="E174" s="10">
        <v>128.41</v>
      </c>
      <c r="F174" s="7"/>
      <c r="G174" s="8"/>
      <c r="H174" s="92"/>
      <c r="I174" s="85"/>
    </row>
    <row r="175" spans="1:9">
      <c r="A175" s="20">
        <v>173</v>
      </c>
      <c r="B175" s="3">
        <v>45310</v>
      </c>
      <c r="C175" s="5" t="s">
        <v>231</v>
      </c>
      <c r="D175" s="5" t="s">
        <v>26</v>
      </c>
      <c r="E175" s="10">
        <v>67.72</v>
      </c>
      <c r="F175" s="7"/>
      <c r="G175" s="8"/>
      <c r="H175" s="92"/>
      <c r="I175" s="85"/>
    </row>
    <row r="176" spans="1:9">
      <c r="A176" s="20">
        <v>174</v>
      </c>
      <c r="B176" s="3">
        <v>45310</v>
      </c>
      <c r="C176" s="5" t="s">
        <v>232</v>
      </c>
      <c r="D176" s="5" t="s">
        <v>26</v>
      </c>
      <c r="E176" s="10">
        <v>42.77</v>
      </c>
      <c r="F176" s="7"/>
      <c r="G176" s="8"/>
      <c r="H176" s="92"/>
      <c r="I176" s="85"/>
    </row>
    <row r="177" spans="1:9">
      <c r="A177" s="20">
        <v>175</v>
      </c>
      <c r="B177" s="3">
        <v>45310</v>
      </c>
      <c r="C177" s="5" t="s">
        <v>233</v>
      </c>
      <c r="D177" s="5" t="s">
        <v>26</v>
      </c>
      <c r="E177" s="10">
        <v>21.38</v>
      </c>
      <c r="F177" s="7"/>
      <c r="G177" s="10"/>
      <c r="H177" s="93"/>
      <c r="I177" s="85"/>
    </row>
    <row r="178" spans="1:9">
      <c r="A178" s="20">
        <v>176</v>
      </c>
      <c r="B178" s="3">
        <v>45310</v>
      </c>
      <c r="C178" s="5" t="s">
        <v>234</v>
      </c>
      <c r="D178" s="5" t="s">
        <v>26</v>
      </c>
      <c r="E178" s="10">
        <v>668.1</v>
      </c>
      <c r="F178" s="7"/>
      <c r="G178" s="10"/>
      <c r="H178" s="93"/>
      <c r="I178" s="85"/>
    </row>
    <row r="179" spans="1:9">
      <c r="A179" s="20">
        <v>177</v>
      </c>
      <c r="B179" s="3">
        <v>45310</v>
      </c>
      <c r="C179" s="5" t="s">
        <v>235</v>
      </c>
      <c r="D179" s="5" t="s">
        <v>236</v>
      </c>
      <c r="E179" s="10">
        <v>572.20000000000005</v>
      </c>
      <c r="F179" s="7"/>
      <c r="G179" s="10"/>
      <c r="H179" s="93"/>
      <c r="I179" s="85"/>
    </row>
    <row r="180" spans="1:9">
      <c r="A180" s="20">
        <v>178</v>
      </c>
      <c r="B180" s="3">
        <v>45310</v>
      </c>
      <c r="C180" s="5" t="s">
        <v>237</v>
      </c>
      <c r="D180" s="5" t="s">
        <v>5</v>
      </c>
      <c r="E180" s="10">
        <v>6.27</v>
      </c>
      <c r="F180" s="7"/>
      <c r="G180" s="10"/>
      <c r="H180" s="93"/>
      <c r="I180" s="85"/>
    </row>
    <row r="181" spans="1:9">
      <c r="A181" s="20">
        <v>179</v>
      </c>
      <c r="B181" s="3">
        <v>45310</v>
      </c>
      <c r="C181" s="5" t="s">
        <v>238</v>
      </c>
      <c r="D181" s="5" t="s">
        <v>5</v>
      </c>
      <c r="E181" s="6">
        <v>2864.07</v>
      </c>
      <c r="F181" s="7"/>
      <c r="G181" s="10"/>
      <c r="H181" s="93"/>
      <c r="I181" s="85"/>
    </row>
    <row r="182" spans="1:9">
      <c r="A182" s="20">
        <v>180</v>
      </c>
      <c r="B182" s="3">
        <v>45310</v>
      </c>
      <c r="C182" s="5" t="s">
        <v>239</v>
      </c>
      <c r="D182" s="5" t="s">
        <v>240</v>
      </c>
      <c r="E182" s="10">
        <v>2537.6</v>
      </c>
      <c r="F182" s="7">
        <v>400</v>
      </c>
      <c r="G182" s="8">
        <v>2137.6</v>
      </c>
      <c r="H182" s="92"/>
      <c r="I182" s="85"/>
    </row>
    <row r="183" spans="1:9">
      <c r="A183" s="20">
        <v>181</v>
      </c>
      <c r="B183" s="3">
        <v>45310</v>
      </c>
      <c r="C183" s="5" t="s">
        <v>241</v>
      </c>
      <c r="D183" s="5" t="s">
        <v>242</v>
      </c>
      <c r="E183" s="25">
        <v>29.76</v>
      </c>
      <c r="F183" s="7"/>
      <c r="G183" s="8"/>
      <c r="H183" s="92"/>
      <c r="I183" s="85"/>
    </row>
    <row r="184" spans="1:9">
      <c r="A184" s="20">
        <v>182</v>
      </c>
      <c r="B184" s="3">
        <v>45310</v>
      </c>
      <c r="C184" s="5" t="s">
        <v>243</v>
      </c>
      <c r="D184" s="5" t="s">
        <v>244</v>
      </c>
      <c r="E184" s="14">
        <v>2796.85</v>
      </c>
      <c r="F184" s="7"/>
      <c r="G184" s="8"/>
      <c r="H184" s="92"/>
      <c r="I184" s="85"/>
    </row>
    <row r="185" spans="1:9" s="1" customFormat="1">
      <c r="A185" s="20">
        <v>183</v>
      </c>
      <c r="B185" s="3">
        <v>45313</v>
      </c>
      <c r="C185" s="5" t="s">
        <v>291</v>
      </c>
      <c r="D185" s="5" t="s">
        <v>246</v>
      </c>
      <c r="E185" s="25">
        <v>1.9</v>
      </c>
      <c r="F185" s="7"/>
      <c r="G185" s="8"/>
      <c r="H185" s="92"/>
      <c r="I185" s="86"/>
    </row>
    <row r="186" spans="1:9">
      <c r="A186" s="20">
        <v>184</v>
      </c>
      <c r="B186" s="3">
        <v>45313</v>
      </c>
      <c r="C186" s="5" t="s">
        <v>245</v>
      </c>
      <c r="D186" s="5" t="s">
        <v>246</v>
      </c>
      <c r="E186" s="25">
        <v>297</v>
      </c>
      <c r="F186" s="13"/>
      <c r="G186" s="8"/>
      <c r="H186" s="85"/>
      <c r="I186" s="85"/>
    </row>
    <row r="187" spans="1:9">
      <c r="A187" s="20">
        <v>185</v>
      </c>
      <c r="B187" s="3">
        <v>45313</v>
      </c>
      <c r="C187" s="5" t="s">
        <v>247</v>
      </c>
      <c r="D187" s="5" t="s">
        <v>248</v>
      </c>
      <c r="E187" s="24">
        <v>324</v>
      </c>
      <c r="F187" s="13"/>
      <c r="G187" s="8"/>
      <c r="H187" s="85"/>
      <c r="I187" s="85"/>
    </row>
    <row r="188" spans="1:9">
      <c r="A188" s="20">
        <v>186</v>
      </c>
      <c r="B188" s="3">
        <v>45313</v>
      </c>
      <c r="C188" s="5" t="s">
        <v>249</v>
      </c>
      <c r="D188" s="5" t="s">
        <v>5</v>
      </c>
      <c r="E188" s="8">
        <v>20000</v>
      </c>
      <c r="F188" s="13"/>
      <c r="G188" s="8"/>
      <c r="H188" s="85"/>
      <c r="I188" s="85"/>
    </row>
    <row r="189" spans="1:9">
      <c r="A189" s="20">
        <v>187</v>
      </c>
      <c r="B189" s="3">
        <v>45313</v>
      </c>
      <c r="C189" s="5" t="s">
        <v>153</v>
      </c>
      <c r="D189" s="5" t="s">
        <v>1</v>
      </c>
      <c r="E189" s="8">
        <v>50000</v>
      </c>
      <c r="F189" s="13"/>
      <c r="G189" s="8"/>
      <c r="H189" s="85"/>
      <c r="I189" s="85"/>
    </row>
    <row r="190" spans="1:9">
      <c r="A190" s="20">
        <v>188</v>
      </c>
      <c r="B190" s="3">
        <v>45313</v>
      </c>
      <c r="C190" s="5" t="s">
        <v>250</v>
      </c>
      <c r="D190" s="5" t="s">
        <v>251</v>
      </c>
      <c r="E190" s="8">
        <v>10000</v>
      </c>
      <c r="F190" s="7"/>
      <c r="G190" s="8"/>
      <c r="H190" s="85"/>
      <c r="I190" s="85"/>
    </row>
    <row r="191" spans="1:9">
      <c r="A191" s="20">
        <v>189</v>
      </c>
      <c r="B191" s="3">
        <v>45314</v>
      </c>
      <c r="C191" s="5" t="s">
        <v>252</v>
      </c>
      <c r="D191" s="5" t="s">
        <v>253</v>
      </c>
      <c r="E191" s="8">
        <v>19682.93</v>
      </c>
      <c r="F191" s="7"/>
      <c r="G191" s="8"/>
      <c r="H191" s="85"/>
      <c r="I191" s="85"/>
    </row>
    <row r="192" spans="1:9">
      <c r="A192" s="20">
        <v>190</v>
      </c>
      <c r="B192" s="3">
        <v>45314</v>
      </c>
      <c r="C192" s="5" t="s">
        <v>254</v>
      </c>
      <c r="D192" s="5" t="s">
        <v>5</v>
      </c>
      <c r="E192" s="8">
        <v>13391.98</v>
      </c>
      <c r="F192" s="7"/>
      <c r="G192" s="8"/>
      <c r="H192" s="85"/>
      <c r="I192" s="85"/>
    </row>
    <row r="193" spans="1:9">
      <c r="A193" s="20">
        <v>191</v>
      </c>
      <c r="B193" s="3">
        <v>45314</v>
      </c>
      <c r="C193" s="5" t="s">
        <v>153</v>
      </c>
      <c r="D193" s="5" t="s">
        <v>1</v>
      </c>
      <c r="E193" s="8">
        <v>50000</v>
      </c>
      <c r="F193" s="7"/>
      <c r="G193" s="8"/>
      <c r="H193" s="85"/>
      <c r="I193" s="85"/>
    </row>
    <row r="194" spans="1:9">
      <c r="A194" s="20">
        <v>192</v>
      </c>
      <c r="B194" s="3">
        <v>45314</v>
      </c>
      <c r="C194" s="5" t="s">
        <v>255</v>
      </c>
      <c r="D194" s="5" t="s">
        <v>256</v>
      </c>
      <c r="E194" s="8">
        <v>52560.09</v>
      </c>
      <c r="F194" s="7"/>
      <c r="G194" s="8"/>
      <c r="H194" s="85"/>
      <c r="I194" s="85"/>
    </row>
    <row r="195" spans="1:9">
      <c r="A195" s="20">
        <v>193</v>
      </c>
      <c r="B195" s="3">
        <v>45315</v>
      </c>
      <c r="C195" s="5" t="s">
        <v>257</v>
      </c>
      <c r="D195" s="5" t="s">
        <v>258</v>
      </c>
      <c r="E195" s="8">
        <f>85.12+65</f>
        <v>150.12</v>
      </c>
      <c r="F195" s="7"/>
      <c r="G195" s="8"/>
      <c r="H195" s="85"/>
      <c r="I195" s="85"/>
    </row>
    <row r="196" spans="1:9">
      <c r="A196" s="20">
        <v>194</v>
      </c>
      <c r="B196" s="3">
        <v>45316</v>
      </c>
      <c r="C196" s="5" t="s">
        <v>259</v>
      </c>
      <c r="D196" s="5" t="s">
        <v>260</v>
      </c>
      <c r="E196" s="8">
        <v>542.38</v>
      </c>
      <c r="F196" s="7"/>
      <c r="G196" s="8"/>
      <c r="H196" s="85"/>
      <c r="I196" s="85"/>
    </row>
    <row r="197" spans="1:9">
      <c r="A197" s="20">
        <v>195</v>
      </c>
      <c r="B197" s="3">
        <v>45316</v>
      </c>
      <c r="C197" s="5" t="s">
        <v>259</v>
      </c>
      <c r="D197" s="5" t="s">
        <v>4</v>
      </c>
      <c r="E197" s="10">
        <v>420</v>
      </c>
      <c r="F197" s="7"/>
      <c r="G197" s="8"/>
      <c r="H197" s="85"/>
      <c r="I197" s="85"/>
    </row>
    <row r="198" spans="1:9">
      <c r="A198" s="20">
        <v>196</v>
      </c>
      <c r="B198" s="3">
        <v>45316</v>
      </c>
      <c r="C198" s="5" t="s">
        <v>259</v>
      </c>
      <c r="D198" s="5" t="s">
        <v>2</v>
      </c>
      <c r="E198" s="8">
        <v>593.77</v>
      </c>
      <c r="F198" s="7"/>
      <c r="G198" s="8"/>
      <c r="H198" s="85"/>
      <c r="I198" s="85"/>
    </row>
    <row r="199" spans="1:9">
      <c r="A199" s="20">
        <v>197</v>
      </c>
      <c r="B199" s="3">
        <v>45316</v>
      </c>
      <c r="C199" s="5" t="s">
        <v>259</v>
      </c>
      <c r="D199" s="5" t="s">
        <v>3</v>
      </c>
      <c r="E199" s="8">
        <v>1000</v>
      </c>
      <c r="F199" s="7"/>
      <c r="G199" s="8"/>
      <c r="H199" s="85"/>
      <c r="I199" s="85"/>
    </row>
    <row r="200" spans="1:9">
      <c r="A200" s="20">
        <v>198</v>
      </c>
      <c r="B200" s="3">
        <v>45316</v>
      </c>
      <c r="C200" s="5" t="s">
        <v>261</v>
      </c>
      <c r="D200" s="5" t="s">
        <v>262</v>
      </c>
      <c r="E200" s="8">
        <v>9720</v>
      </c>
      <c r="F200" s="7"/>
      <c r="G200" s="8"/>
      <c r="H200" s="85"/>
      <c r="I200" s="85"/>
    </row>
    <row r="201" spans="1:9">
      <c r="A201" s="20">
        <v>199</v>
      </c>
      <c r="B201" s="3">
        <v>45316</v>
      </c>
      <c r="C201" s="5" t="s">
        <v>263</v>
      </c>
      <c r="D201" s="5" t="s">
        <v>264</v>
      </c>
      <c r="E201" s="8">
        <v>800</v>
      </c>
      <c r="F201" s="7"/>
      <c r="G201" s="8"/>
      <c r="H201" s="85"/>
      <c r="I201" s="85"/>
    </row>
    <row r="202" spans="1:9">
      <c r="A202" s="20">
        <v>200</v>
      </c>
      <c r="B202" s="3">
        <v>45316</v>
      </c>
      <c r="C202" s="5" t="s">
        <v>265</v>
      </c>
      <c r="D202" s="5" t="s">
        <v>264</v>
      </c>
      <c r="E202" s="8">
        <v>1940</v>
      </c>
      <c r="F202" s="7"/>
      <c r="G202" s="8"/>
      <c r="H202" s="85"/>
      <c r="I202" s="85"/>
    </row>
    <row r="203" spans="1:9">
      <c r="A203" s="20">
        <v>201</v>
      </c>
      <c r="B203" s="3">
        <v>45316</v>
      </c>
      <c r="C203" s="5" t="s">
        <v>266</v>
      </c>
      <c r="D203" s="5" t="s">
        <v>267</v>
      </c>
      <c r="E203" s="8">
        <v>375</v>
      </c>
      <c r="F203" s="7"/>
      <c r="G203" s="8"/>
      <c r="H203" s="85"/>
      <c r="I203" s="85"/>
    </row>
    <row r="204" spans="1:9">
      <c r="A204" s="20">
        <v>202</v>
      </c>
      <c r="B204" s="3">
        <v>45316</v>
      </c>
      <c r="C204" s="5" t="s">
        <v>268</v>
      </c>
      <c r="D204" s="5" t="s">
        <v>269</v>
      </c>
      <c r="E204" s="8">
        <v>107.12</v>
      </c>
      <c r="F204" s="7"/>
      <c r="G204" s="8"/>
      <c r="H204" s="85"/>
      <c r="I204" s="85"/>
    </row>
    <row r="205" spans="1:9">
      <c r="A205" s="20">
        <v>203</v>
      </c>
      <c r="B205" s="3">
        <v>45316</v>
      </c>
      <c r="C205" s="5" t="s">
        <v>270</v>
      </c>
      <c r="D205" s="5" t="s">
        <v>271</v>
      </c>
      <c r="E205" s="8">
        <v>4721.13</v>
      </c>
      <c r="F205" s="7"/>
      <c r="G205" s="8"/>
      <c r="H205" s="85"/>
      <c r="I205" s="85"/>
    </row>
    <row r="206" spans="1:9">
      <c r="A206" s="20">
        <v>204</v>
      </c>
      <c r="B206" s="3">
        <v>45316</v>
      </c>
      <c r="C206" s="5" t="s">
        <v>272</v>
      </c>
      <c r="D206" s="5" t="s">
        <v>271</v>
      </c>
      <c r="E206" s="8">
        <v>147.15</v>
      </c>
      <c r="F206" s="7"/>
      <c r="G206" s="10"/>
      <c r="H206" s="85"/>
      <c r="I206" s="85"/>
    </row>
    <row r="207" spans="1:9">
      <c r="A207" s="20">
        <v>205</v>
      </c>
      <c r="B207" s="3">
        <v>45316</v>
      </c>
      <c r="C207" s="5" t="s">
        <v>273</v>
      </c>
      <c r="D207" s="5" t="s">
        <v>274</v>
      </c>
      <c r="E207" s="8">
        <v>237</v>
      </c>
      <c r="F207" s="7"/>
      <c r="G207" s="8"/>
      <c r="H207" s="85"/>
      <c r="I207" s="85"/>
    </row>
    <row r="208" spans="1:9">
      <c r="A208" s="20">
        <v>206</v>
      </c>
      <c r="B208" s="3">
        <v>45316</v>
      </c>
      <c r="C208" s="5" t="s">
        <v>275</v>
      </c>
      <c r="D208" s="5" t="s">
        <v>276</v>
      </c>
      <c r="E208" s="8">
        <v>10172.5</v>
      </c>
      <c r="F208" s="7"/>
      <c r="G208" s="8"/>
      <c r="H208" s="85"/>
      <c r="I208" s="85"/>
    </row>
    <row r="209" spans="1:1616">
      <c r="A209" s="20">
        <v>207</v>
      </c>
      <c r="B209" s="3">
        <v>45316</v>
      </c>
      <c r="C209" s="5" t="s">
        <v>277</v>
      </c>
      <c r="D209" s="5" t="s">
        <v>278</v>
      </c>
      <c r="E209" s="43">
        <v>16002</v>
      </c>
      <c r="F209" s="7"/>
      <c r="G209" s="8"/>
      <c r="H209" s="85"/>
      <c r="I209" s="85"/>
    </row>
    <row r="210" spans="1:1616">
      <c r="A210" s="20">
        <v>208</v>
      </c>
      <c r="B210" s="3">
        <v>45316</v>
      </c>
      <c r="C210" s="5" t="s">
        <v>279</v>
      </c>
      <c r="D210" s="5" t="s">
        <v>26</v>
      </c>
      <c r="E210" s="8">
        <v>2457.11</v>
      </c>
      <c r="F210" s="7"/>
      <c r="G210" s="8"/>
      <c r="H210" s="85"/>
      <c r="I210" s="85"/>
    </row>
    <row r="211" spans="1:1616">
      <c r="A211" s="20">
        <v>209</v>
      </c>
      <c r="B211" s="3">
        <v>45316</v>
      </c>
      <c r="C211" s="5" t="s">
        <v>280</v>
      </c>
      <c r="D211" s="5" t="s">
        <v>26</v>
      </c>
      <c r="E211" s="8">
        <v>3997.94</v>
      </c>
      <c r="F211" s="7"/>
      <c r="G211" s="8"/>
      <c r="H211" s="85"/>
      <c r="I211" s="85"/>
    </row>
    <row r="212" spans="1:1616">
      <c r="A212" s="20">
        <v>210</v>
      </c>
      <c r="B212" s="3">
        <v>45316</v>
      </c>
      <c r="C212" s="5" t="s">
        <v>281</v>
      </c>
      <c r="D212" s="5" t="s">
        <v>26</v>
      </c>
      <c r="E212" s="8">
        <v>1373.64</v>
      </c>
      <c r="F212" s="7"/>
      <c r="G212" s="10"/>
      <c r="H212" s="85"/>
      <c r="I212" s="85"/>
    </row>
    <row r="213" spans="1:1616">
      <c r="A213" s="20">
        <v>211</v>
      </c>
      <c r="B213" s="3">
        <v>45316</v>
      </c>
      <c r="C213" s="5" t="s">
        <v>282</v>
      </c>
      <c r="D213" s="5" t="s">
        <v>283</v>
      </c>
      <c r="E213" s="8">
        <v>2.4500000000000002</v>
      </c>
      <c r="F213" s="7"/>
      <c r="G213" s="8"/>
      <c r="H213" s="85"/>
      <c r="I213" s="85"/>
    </row>
    <row r="214" spans="1:1616">
      <c r="A214" s="20">
        <v>212</v>
      </c>
      <c r="B214" s="3">
        <v>45316</v>
      </c>
      <c r="C214" s="5" t="s">
        <v>284</v>
      </c>
      <c r="D214" s="5" t="s">
        <v>26</v>
      </c>
      <c r="E214" s="8">
        <v>1316.92</v>
      </c>
      <c r="F214" s="7"/>
      <c r="G214" s="10"/>
      <c r="H214" s="85"/>
      <c r="I214" s="85"/>
    </row>
    <row r="215" spans="1:1616">
      <c r="A215" s="20">
        <v>213</v>
      </c>
      <c r="B215" s="3">
        <v>45316</v>
      </c>
      <c r="C215" s="5" t="s">
        <v>285</v>
      </c>
      <c r="D215" s="5" t="s">
        <v>240</v>
      </c>
      <c r="E215" s="8">
        <v>2537.6</v>
      </c>
      <c r="F215" s="7">
        <v>400</v>
      </c>
      <c r="G215" s="8">
        <v>2137.6</v>
      </c>
      <c r="H215" s="85"/>
      <c r="I215" s="85"/>
    </row>
    <row r="216" spans="1:1616">
      <c r="A216" s="20">
        <v>214</v>
      </c>
      <c r="B216" s="3">
        <v>45316</v>
      </c>
      <c r="C216" s="5" t="s">
        <v>286</v>
      </c>
      <c r="D216" s="5" t="s">
        <v>170</v>
      </c>
      <c r="E216" s="8">
        <v>50.8</v>
      </c>
      <c r="F216" s="7"/>
      <c r="G216" s="10"/>
      <c r="H216" s="85"/>
      <c r="I216" s="85"/>
    </row>
    <row r="217" spans="1:1616">
      <c r="A217" s="20">
        <v>215</v>
      </c>
      <c r="B217" s="3">
        <v>45316</v>
      </c>
      <c r="C217" s="5" t="s">
        <v>287</v>
      </c>
      <c r="D217" s="5" t="s">
        <v>288</v>
      </c>
      <c r="E217" s="10">
        <v>3955.3</v>
      </c>
      <c r="F217" s="7"/>
      <c r="G217" s="10"/>
      <c r="H217" s="85"/>
      <c r="I217" s="85"/>
    </row>
    <row r="218" spans="1:1616">
      <c r="A218" s="20">
        <v>216</v>
      </c>
      <c r="B218" s="3">
        <v>45316</v>
      </c>
      <c r="C218" s="5" t="s">
        <v>289</v>
      </c>
      <c r="D218" s="5" t="s">
        <v>290</v>
      </c>
      <c r="E218" s="10">
        <v>597.34</v>
      </c>
      <c r="F218" s="7"/>
      <c r="G218" s="10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  <c r="DK218" s="85"/>
      <c r="DL218" s="85"/>
      <c r="DM218" s="85"/>
      <c r="DN218" s="85"/>
      <c r="DO218" s="85"/>
      <c r="DP218" s="85"/>
      <c r="DQ218" s="85"/>
      <c r="DR218" s="85"/>
      <c r="DS218" s="85"/>
      <c r="DT218" s="85"/>
      <c r="DU218" s="85"/>
      <c r="DV218" s="85"/>
      <c r="DW218" s="85"/>
      <c r="DX218" s="85"/>
      <c r="DY218" s="85"/>
      <c r="DZ218" s="85"/>
      <c r="EA218" s="85"/>
      <c r="EB218" s="85"/>
      <c r="EC218" s="85"/>
      <c r="ED218" s="85"/>
      <c r="EE218" s="85"/>
      <c r="EF218" s="85"/>
      <c r="EG218" s="85"/>
      <c r="EH218" s="85"/>
      <c r="EI218" s="85"/>
      <c r="EJ218" s="85"/>
      <c r="EK218" s="85"/>
      <c r="EL218" s="85"/>
      <c r="EM218" s="85"/>
      <c r="EN218" s="85"/>
      <c r="EO218" s="85"/>
      <c r="EP218" s="85"/>
      <c r="EQ218" s="85"/>
      <c r="ER218" s="85"/>
      <c r="ES218" s="85"/>
      <c r="ET218" s="85"/>
      <c r="EU218" s="85"/>
      <c r="EV218" s="85"/>
      <c r="EW218" s="85"/>
      <c r="EX218" s="85"/>
      <c r="EY218" s="85"/>
      <c r="EZ218" s="85"/>
      <c r="FA218" s="85"/>
      <c r="FB218" s="85"/>
      <c r="FC218" s="85"/>
      <c r="FD218" s="85"/>
      <c r="FE218" s="85"/>
      <c r="FF218" s="85"/>
      <c r="FG218" s="85"/>
      <c r="FH218" s="85"/>
      <c r="FI218" s="85"/>
      <c r="FJ218" s="85"/>
      <c r="FK218" s="85"/>
      <c r="FL218" s="85"/>
      <c r="FM218" s="85"/>
      <c r="FN218" s="85"/>
      <c r="FO218" s="85"/>
      <c r="FP218" s="85"/>
      <c r="FQ218" s="85"/>
      <c r="FR218" s="85"/>
      <c r="FS218" s="85"/>
      <c r="FT218" s="85"/>
      <c r="FU218" s="85"/>
      <c r="FV218" s="85"/>
      <c r="FW218" s="85"/>
      <c r="FX218" s="85"/>
      <c r="FY218" s="85"/>
      <c r="FZ218" s="85"/>
      <c r="GA218" s="85"/>
      <c r="GB218" s="85"/>
      <c r="GC218" s="85"/>
      <c r="GD218" s="85"/>
      <c r="GE218" s="85"/>
      <c r="GF218" s="85"/>
      <c r="GG218" s="85"/>
      <c r="GH218" s="85"/>
      <c r="GI218" s="85"/>
      <c r="GJ218" s="85"/>
      <c r="GK218" s="85"/>
      <c r="GL218" s="85"/>
      <c r="GM218" s="85"/>
      <c r="GN218" s="85"/>
      <c r="GO218" s="85"/>
      <c r="GP218" s="85"/>
      <c r="GQ218" s="85"/>
      <c r="GR218" s="85"/>
      <c r="GS218" s="85"/>
      <c r="GT218" s="85"/>
      <c r="GU218" s="85"/>
      <c r="GV218" s="85"/>
      <c r="GW218" s="85"/>
      <c r="GX218" s="85"/>
      <c r="GY218" s="85"/>
      <c r="GZ218" s="85"/>
      <c r="HA218" s="85"/>
      <c r="HB218" s="85"/>
      <c r="HC218" s="85"/>
      <c r="HD218" s="85"/>
      <c r="HE218" s="85"/>
      <c r="HF218" s="85"/>
      <c r="HG218" s="85"/>
      <c r="HH218" s="85"/>
      <c r="HI218" s="85"/>
      <c r="HJ218" s="85"/>
      <c r="HK218" s="85"/>
      <c r="HL218" s="85"/>
      <c r="HM218" s="85"/>
      <c r="HN218" s="85"/>
      <c r="HO218" s="85"/>
      <c r="HP218" s="85"/>
      <c r="HQ218" s="85"/>
      <c r="HR218" s="85"/>
      <c r="HS218" s="85"/>
      <c r="HT218" s="85"/>
      <c r="HU218" s="85"/>
      <c r="HV218" s="85"/>
      <c r="HW218" s="85"/>
      <c r="HX218" s="85"/>
      <c r="HY218" s="85"/>
      <c r="HZ218" s="85"/>
      <c r="IA218" s="85"/>
      <c r="IB218" s="85"/>
      <c r="IC218" s="85"/>
      <c r="ID218" s="85"/>
      <c r="IE218" s="85"/>
      <c r="IF218" s="85"/>
      <c r="IG218" s="85"/>
      <c r="IH218" s="85"/>
      <c r="II218" s="85"/>
      <c r="IJ218" s="85"/>
      <c r="IK218" s="85"/>
      <c r="IL218" s="85"/>
      <c r="IM218" s="85"/>
      <c r="IN218" s="85"/>
      <c r="IO218" s="85"/>
      <c r="IP218" s="85"/>
      <c r="IQ218" s="85"/>
      <c r="IR218" s="85"/>
      <c r="IS218" s="85"/>
      <c r="IT218" s="85"/>
      <c r="IU218" s="85"/>
      <c r="IV218" s="85"/>
      <c r="IW218" s="85"/>
      <c r="IX218" s="85"/>
      <c r="IY218" s="85"/>
      <c r="IZ218" s="85"/>
      <c r="JA218" s="85"/>
      <c r="JB218" s="85"/>
      <c r="JC218" s="85"/>
      <c r="JD218" s="85"/>
      <c r="JE218" s="85"/>
      <c r="JF218" s="85"/>
      <c r="JG218" s="85"/>
      <c r="JH218" s="85"/>
      <c r="JI218" s="85"/>
      <c r="JJ218" s="85"/>
      <c r="JK218" s="85"/>
      <c r="JL218" s="85"/>
      <c r="JM218" s="85"/>
      <c r="JN218" s="85"/>
      <c r="JO218" s="85"/>
      <c r="JP218" s="85"/>
      <c r="JQ218" s="85"/>
      <c r="JR218" s="85"/>
      <c r="JS218" s="85"/>
      <c r="JT218" s="85"/>
      <c r="JU218" s="85"/>
      <c r="JV218" s="85"/>
      <c r="JW218" s="85"/>
      <c r="JX218" s="85"/>
      <c r="JY218" s="85"/>
      <c r="JZ218" s="85"/>
      <c r="KA218" s="85"/>
      <c r="KB218" s="85"/>
      <c r="KC218" s="85"/>
      <c r="KD218" s="85"/>
      <c r="KE218" s="85"/>
      <c r="KF218" s="85"/>
      <c r="KG218" s="85"/>
      <c r="KH218" s="85"/>
      <c r="KI218" s="85"/>
      <c r="KJ218" s="85"/>
      <c r="KK218" s="85"/>
      <c r="KL218" s="85"/>
      <c r="KM218" s="85"/>
      <c r="KN218" s="85"/>
      <c r="KO218" s="85"/>
      <c r="KP218" s="85"/>
      <c r="KQ218" s="85"/>
      <c r="KR218" s="85"/>
      <c r="KS218" s="85"/>
      <c r="KT218" s="85"/>
      <c r="KU218" s="85"/>
      <c r="KV218" s="85"/>
      <c r="KW218" s="85"/>
      <c r="KX218" s="85"/>
      <c r="KY218" s="85"/>
      <c r="KZ218" s="85"/>
      <c r="LA218" s="85"/>
      <c r="LB218" s="85"/>
      <c r="LC218" s="85"/>
      <c r="LD218" s="85"/>
      <c r="LE218" s="85"/>
      <c r="LF218" s="85"/>
      <c r="LG218" s="85"/>
      <c r="LH218" s="85"/>
      <c r="LI218" s="85"/>
      <c r="LJ218" s="85"/>
      <c r="LK218" s="85"/>
      <c r="LL218" s="85"/>
      <c r="LM218" s="85"/>
      <c r="LN218" s="85"/>
      <c r="LO218" s="85"/>
      <c r="LP218" s="85"/>
      <c r="LQ218" s="85"/>
      <c r="LR218" s="85"/>
      <c r="LS218" s="85"/>
      <c r="LT218" s="85"/>
      <c r="LU218" s="85"/>
      <c r="LV218" s="85"/>
      <c r="LW218" s="85"/>
      <c r="LX218" s="85"/>
      <c r="LY218" s="85"/>
      <c r="LZ218" s="85"/>
      <c r="MA218" s="85"/>
      <c r="MB218" s="85"/>
      <c r="MC218" s="85"/>
      <c r="MD218" s="85"/>
      <c r="ME218" s="85"/>
      <c r="MF218" s="85"/>
      <c r="MG218" s="85"/>
      <c r="MH218" s="85"/>
      <c r="MI218" s="85"/>
      <c r="MJ218" s="85"/>
      <c r="MK218" s="85"/>
      <c r="ML218" s="85"/>
      <c r="MM218" s="85"/>
      <c r="MN218" s="85"/>
      <c r="MO218" s="85"/>
      <c r="MP218" s="85"/>
      <c r="MQ218" s="85"/>
      <c r="MR218" s="85"/>
      <c r="MS218" s="85"/>
      <c r="MT218" s="85"/>
      <c r="MU218" s="85"/>
      <c r="MV218" s="85"/>
      <c r="MW218" s="85"/>
      <c r="MX218" s="85"/>
      <c r="MY218" s="85"/>
      <c r="MZ218" s="85"/>
      <c r="NA218" s="85"/>
      <c r="NB218" s="85"/>
      <c r="NC218" s="85"/>
      <c r="ND218" s="85"/>
      <c r="NE218" s="85"/>
      <c r="NF218" s="85"/>
      <c r="NG218" s="85"/>
      <c r="NH218" s="85"/>
      <c r="NI218" s="85"/>
      <c r="NJ218" s="85"/>
      <c r="NK218" s="85"/>
      <c r="NL218" s="85"/>
      <c r="NM218" s="85"/>
      <c r="NN218" s="85"/>
      <c r="NO218" s="85"/>
      <c r="NP218" s="85"/>
      <c r="NQ218" s="85"/>
      <c r="NR218" s="85"/>
      <c r="NS218" s="85"/>
      <c r="NT218" s="85"/>
      <c r="NU218" s="85"/>
      <c r="NV218" s="85"/>
      <c r="NW218" s="85"/>
      <c r="NX218" s="85"/>
      <c r="NY218" s="85"/>
      <c r="NZ218" s="85"/>
      <c r="OA218" s="85"/>
      <c r="OB218" s="85"/>
      <c r="OC218" s="85"/>
      <c r="OD218" s="85"/>
      <c r="OE218" s="85"/>
      <c r="OF218" s="85"/>
      <c r="OG218" s="85"/>
      <c r="OH218" s="85"/>
      <c r="OI218" s="85"/>
      <c r="OJ218" s="85"/>
      <c r="OK218" s="85"/>
      <c r="OL218" s="85"/>
      <c r="OM218" s="85"/>
      <c r="ON218" s="85"/>
      <c r="OO218" s="85"/>
      <c r="OP218" s="85"/>
      <c r="OQ218" s="85"/>
      <c r="OR218" s="85"/>
      <c r="OS218" s="85"/>
      <c r="OT218" s="85"/>
      <c r="OU218" s="85"/>
      <c r="OV218" s="85"/>
      <c r="OW218" s="85"/>
      <c r="OX218" s="85"/>
      <c r="OY218" s="85"/>
      <c r="OZ218" s="85"/>
      <c r="PA218" s="85"/>
      <c r="PB218" s="85"/>
      <c r="PC218" s="85"/>
      <c r="PD218" s="85"/>
      <c r="PE218" s="85"/>
      <c r="PF218" s="85"/>
      <c r="PG218" s="85"/>
      <c r="PH218" s="85"/>
      <c r="PI218" s="85"/>
      <c r="PJ218" s="85"/>
      <c r="PK218" s="85"/>
      <c r="PL218" s="85"/>
      <c r="PM218" s="85"/>
      <c r="PN218" s="85"/>
      <c r="PO218" s="85"/>
      <c r="PP218" s="85"/>
      <c r="PQ218" s="85"/>
      <c r="PR218" s="85"/>
      <c r="PS218" s="85"/>
      <c r="PT218" s="85"/>
      <c r="PU218" s="85"/>
      <c r="PV218" s="85"/>
      <c r="PW218" s="85"/>
      <c r="PX218" s="85"/>
      <c r="PY218" s="85"/>
      <c r="PZ218" s="85"/>
      <c r="QA218" s="85"/>
      <c r="QB218" s="85"/>
      <c r="QC218" s="85"/>
      <c r="QD218" s="85"/>
      <c r="QE218" s="85"/>
      <c r="QF218" s="85"/>
      <c r="QG218" s="85"/>
      <c r="QH218" s="85"/>
      <c r="QI218" s="85"/>
      <c r="QJ218" s="85"/>
      <c r="QK218" s="85"/>
      <c r="QL218" s="85"/>
      <c r="QM218" s="85"/>
      <c r="QN218" s="85"/>
      <c r="QO218" s="85"/>
      <c r="QP218" s="85"/>
      <c r="QQ218" s="85"/>
      <c r="QR218" s="85"/>
      <c r="QS218" s="85"/>
      <c r="QT218" s="85"/>
      <c r="QU218" s="85"/>
      <c r="QV218" s="85"/>
      <c r="QW218" s="85"/>
      <c r="QX218" s="85"/>
      <c r="QY218" s="85"/>
      <c r="QZ218" s="85"/>
      <c r="RA218" s="85"/>
      <c r="RB218" s="85"/>
      <c r="RC218" s="85"/>
      <c r="RD218" s="85"/>
      <c r="RE218" s="85"/>
      <c r="RF218" s="85"/>
      <c r="RG218" s="85"/>
      <c r="RH218" s="85"/>
      <c r="RI218" s="85"/>
      <c r="RJ218" s="85"/>
      <c r="RK218" s="85"/>
      <c r="RL218" s="85"/>
      <c r="RM218" s="85"/>
      <c r="RN218" s="85"/>
      <c r="RO218" s="85"/>
      <c r="RP218" s="85"/>
      <c r="RQ218" s="85"/>
      <c r="RR218" s="85"/>
      <c r="RS218" s="85"/>
      <c r="RT218" s="85"/>
      <c r="RU218" s="85"/>
      <c r="RV218" s="85"/>
      <c r="RW218" s="85"/>
      <c r="RX218" s="85"/>
      <c r="RY218" s="85"/>
      <c r="RZ218" s="85"/>
      <c r="SA218" s="85"/>
      <c r="SB218" s="85"/>
      <c r="SC218" s="85"/>
      <c r="SD218" s="85"/>
      <c r="SE218" s="85"/>
      <c r="SF218" s="85"/>
      <c r="SG218" s="85"/>
      <c r="SH218" s="85"/>
      <c r="SI218" s="85"/>
      <c r="SJ218" s="85"/>
      <c r="SK218" s="85"/>
      <c r="SL218" s="85"/>
      <c r="SM218" s="85"/>
      <c r="SN218" s="85"/>
      <c r="SO218" s="85"/>
      <c r="SP218" s="85"/>
      <c r="SQ218" s="85"/>
      <c r="SR218" s="85"/>
      <c r="SS218" s="85"/>
      <c r="ST218" s="85"/>
      <c r="SU218" s="85"/>
      <c r="SV218" s="85"/>
      <c r="SW218" s="85"/>
      <c r="SX218" s="85"/>
      <c r="SY218" s="85"/>
      <c r="SZ218" s="85"/>
      <c r="TA218" s="85"/>
      <c r="TB218" s="85"/>
      <c r="TC218" s="85"/>
      <c r="TD218" s="85"/>
      <c r="TE218" s="85"/>
      <c r="TF218" s="85"/>
      <c r="TG218" s="85"/>
      <c r="TH218" s="85"/>
      <c r="TI218" s="85"/>
      <c r="TJ218" s="85"/>
      <c r="TK218" s="85"/>
      <c r="TL218" s="85"/>
      <c r="TM218" s="85"/>
      <c r="TN218" s="85"/>
      <c r="TO218" s="85"/>
      <c r="TP218" s="85"/>
      <c r="TQ218" s="85"/>
      <c r="TR218" s="85"/>
      <c r="TS218" s="85"/>
      <c r="TT218" s="85"/>
      <c r="TU218" s="85"/>
      <c r="TV218" s="85"/>
      <c r="TW218" s="85"/>
      <c r="TX218" s="85"/>
      <c r="TY218" s="85"/>
      <c r="TZ218" s="85"/>
      <c r="UA218" s="85"/>
      <c r="UB218" s="85"/>
      <c r="UC218" s="85"/>
      <c r="UD218" s="85"/>
      <c r="UE218" s="85"/>
      <c r="UF218" s="85"/>
      <c r="UG218" s="85"/>
      <c r="UH218" s="85"/>
      <c r="UI218" s="85"/>
      <c r="UJ218" s="85"/>
      <c r="UK218" s="85"/>
      <c r="UL218" s="85"/>
      <c r="UM218" s="85"/>
      <c r="UN218" s="85"/>
      <c r="UO218" s="85"/>
      <c r="UP218" s="85"/>
      <c r="UQ218" s="85"/>
      <c r="UR218" s="85"/>
      <c r="US218" s="85"/>
      <c r="UT218" s="85"/>
      <c r="UU218" s="85"/>
      <c r="UV218" s="85"/>
      <c r="UW218" s="85"/>
      <c r="UX218" s="85"/>
      <c r="UY218" s="85"/>
      <c r="UZ218" s="85"/>
      <c r="VA218" s="85"/>
      <c r="VB218" s="85"/>
      <c r="VC218" s="85"/>
      <c r="VD218" s="85"/>
      <c r="VE218" s="85"/>
      <c r="VF218" s="85"/>
      <c r="VG218" s="85"/>
      <c r="VH218" s="85"/>
      <c r="VI218" s="85"/>
      <c r="VJ218" s="85"/>
      <c r="VK218" s="85"/>
      <c r="VL218" s="85"/>
      <c r="VM218" s="85"/>
      <c r="VN218" s="85"/>
      <c r="VO218" s="85"/>
      <c r="VP218" s="85"/>
      <c r="VQ218" s="85"/>
      <c r="VR218" s="85"/>
      <c r="VS218" s="85"/>
      <c r="VT218" s="85"/>
      <c r="VU218" s="85"/>
      <c r="VV218" s="85"/>
      <c r="VW218" s="85"/>
      <c r="VX218" s="85"/>
      <c r="VY218" s="85"/>
      <c r="VZ218" s="85"/>
      <c r="WA218" s="85"/>
      <c r="WB218" s="85"/>
      <c r="WC218" s="85"/>
      <c r="WD218" s="85"/>
      <c r="WE218" s="85"/>
      <c r="WF218" s="85"/>
      <c r="WG218" s="85"/>
      <c r="WH218" s="85"/>
      <c r="WI218" s="85"/>
      <c r="WJ218" s="85"/>
      <c r="WK218" s="85"/>
      <c r="WL218" s="85"/>
      <c r="WM218" s="85"/>
      <c r="WN218" s="85"/>
      <c r="WO218" s="85"/>
      <c r="WP218" s="85"/>
      <c r="WQ218" s="85"/>
      <c r="WR218" s="85"/>
      <c r="WS218" s="85"/>
      <c r="WT218" s="85"/>
      <c r="WU218" s="85"/>
      <c r="WV218" s="85"/>
      <c r="WW218" s="85"/>
      <c r="WX218" s="85"/>
      <c r="WY218" s="85"/>
      <c r="WZ218" s="85"/>
      <c r="XA218" s="85"/>
      <c r="XB218" s="85"/>
      <c r="XC218" s="85"/>
      <c r="XD218" s="85"/>
      <c r="XE218" s="85"/>
      <c r="XF218" s="85"/>
      <c r="XG218" s="85"/>
      <c r="XH218" s="85"/>
      <c r="XI218" s="85"/>
      <c r="XJ218" s="85"/>
      <c r="XK218" s="85"/>
      <c r="XL218" s="85"/>
      <c r="XM218" s="85"/>
      <c r="XN218" s="85"/>
      <c r="XO218" s="85"/>
      <c r="XP218" s="85"/>
      <c r="XQ218" s="85"/>
      <c r="XR218" s="85"/>
      <c r="XS218" s="85"/>
      <c r="XT218" s="85"/>
      <c r="XU218" s="85"/>
      <c r="XV218" s="85"/>
      <c r="XW218" s="85"/>
      <c r="XX218" s="85"/>
      <c r="XY218" s="85"/>
      <c r="XZ218" s="85"/>
      <c r="YA218" s="85"/>
      <c r="YB218" s="85"/>
      <c r="YC218" s="85"/>
      <c r="YD218" s="85"/>
      <c r="YE218" s="85"/>
      <c r="YF218" s="85"/>
      <c r="YG218" s="85"/>
      <c r="YH218" s="85"/>
      <c r="YI218" s="85"/>
      <c r="YJ218" s="85"/>
      <c r="YK218" s="85"/>
      <c r="YL218" s="85"/>
      <c r="YM218" s="85"/>
      <c r="YN218" s="85"/>
      <c r="YO218" s="85"/>
      <c r="YP218" s="85"/>
      <c r="YQ218" s="85"/>
      <c r="YR218" s="85"/>
      <c r="YS218" s="85"/>
      <c r="YT218" s="85"/>
      <c r="YU218" s="85"/>
      <c r="YV218" s="85"/>
      <c r="YW218" s="85"/>
      <c r="YX218" s="85"/>
      <c r="YY218" s="85"/>
      <c r="YZ218" s="85"/>
      <c r="ZA218" s="85"/>
      <c r="ZB218" s="85"/>
      <c r="ZC218" s="85"/>
      <c r="ZD218" s="85"/>
      <c r="ZE218" s="85"/>
      <c r="ZF218" s="85"/>
      <c r="ZG218" s="85"/>
      <c r="ZH218" s="85"/>
      <c r="ZI218" s="85"/>
      <c r="ZJ218" s="85"/>
      <c r="ZK218" s="85"/>
      <c r="ZL218" s="85"/>
      <c r="ZM218" s="85"/>
      <c r="ZN218" s="85"/>
      <c r="ZO218" s="85"/>
      <c r="ZP218" s="85"/>
      <c r="ZQ218" s="85"/>
      <c r="ZR218" s="85"/>
      <c r="ZS218" s="85"/>
      <c r="ZT218" s="85"/>
      <c r="ZU218" s="85"/>
      <c r="ZV218" s="85"/>
      <c r="ZW218" s="85"/>
      <c r="ZX218" s="85"/>
      <c r="ZY218" s="85"/>
      <c r="ZZ218" s="85"/>
      <c r="AAA218" s="85"/>
      <c r="AAB218" s="85"/>
      <c r="AAC218" s="85"/>
      <c r="AAD218" s="85"/>
      <c r="AAE218" s="85"/>
      <c r="AAF218" s="85"/>
      <c r="AAG218" s="85"/>
      <c r="AAH218" s="85"/>
      <c r="AAI218" s="85"/>
      <c r="AAJ218" s="85"/>
      <c r="AAK218" s="85"/>
      <c r="AAL218" s="85"/>
      <c r="AAM218" s="85"/>
      <c r="AAN218" s="85"/>
      <c r="AAO218" s="85"/>
      <c r="AAP218" s="85"/>
      <c r="AAQ218" s="85"/>
      <c r="AAR218" s="85"/>
      <c r="AAS218" s="85"/>
      <c r="AAT218" s="85"/>
      <c r="AAU218" s="85"/>
      <c r="AAV218" s="85"/>
      <c r="AAW218" s="85"/>
      <c r="AAX218" s="85"/>
      <c r="AAY218" s="85"/>
      <c r="AAZ218" s="85"/>
      <c r="ABA218" s="85"/>
      <c r="ABB218" s="85"/>
      <c r="ABC218" s="85"/>
      <c r="ABD218" s="85"/>
      <c r="ABE218" s="85"/>
      <c r="ABF218" s="85"/>
      <c r="ABG218" s="85"/>
      <c r="ABH218" s="85"/>
      <c r="ABI218" s="85"/>
      <c r="ABJ218" s="85"/>
      <c r="ABK218" s="85"/>
      <c r="ABL218" s="85"/>
      <c r="ABM218" s="85"/>
      <c r="ABN218" s="85"/>
      <c r="ABO218" s="85"/>
      <c r="ABP218" s="85"/>
      <c r="ABQ218" s="85"/>
      <c r="ABR218" s="85"/>
      <c r="ABS218" s="85"/>
      <c r="ABT218" s="85"/>
      <c r="ABU218" s="85"/>
      <c r="ABV218" s="85"/>
      <c r="ABW218" s="85"/>
      <c r="ABX218" s="85"/>
      <c r="ABY218" s="85"/>
      <c r="ABZ218" s="85"/>
      <c r="ACA218" s="85"/>
      <c r="ACB218" s="85"/>
      <c r="ACC218" s="85"/>
      <c r="ACD218" s="85"/>
      <c r="ACE218" s="85"/>
      <c r="ACF218" s="85"/>
      <c r="ACG218" s="85"/>
      <c r="ACH218" s="85"/>
      <c r="ACI218" s="85"/>
      <c r="ACJ218" s="85"/>
      <c r="ACK218" s="85"/>
      <c r="ACL218" s="85"/>
      <c r="ACM218" s="85"/>
      <c r="ACN218" s="85"/>
      <c r="ACO218" s="85"/>
      <c r="ACP218" s="85"/>
      <c r="ACQ218" s="85"/>
      <c r="ACR218" s="85"/>
      <c r="ACS218" s="85"/>
      <c r="ACT218" s="85"/>
      <c r="ACU218" s="85"/>
      <c r="ACV218" s="85"/>
      <c r="ACW218" s="85"/>
      <c r="ACX218" s="85"/>
      <c r="ACY218" s="85"/>
      <c r="ACZ218" s="85"/>
      <c r="ADA218" s="85"/>
      <c r="ADB218" s="85"/>
      <c r="ADC218" s="85"/>
      <c r="ADD218" s="85"/>
      <c r="ADE218" s="85"/>
      <c r="ADF218" s="85"/>
      <c r="ADG218" s="85"/>
      <c r="ADH218" s="85"/>
      <c r="ADI218" s="85"/>
      <c r="ADJ218" s="85"/>
      <c r="ADK218" s="85"/>
      <c r="ADL218" s="85"/>
      <c r="ADM218" s="85"/>
      <c r="ADN218" s="85"/>
      <c r="ADO218" s="85"/>
      <c r="ADP218" s="85"/>
      <c r="ADQ218" s="85"/>
      <c r="ADR218" s="85"/>
      <c r="ADS218" s="85"/>
      <c r="ADT218" s="85"/>
      <c r="ADU218" s="85"/>
      <c r="ADV218" s="85"/>
      <c r="ADW218" s="85"/>
      <c r="ADX218" s="85"/>
      <c r="ADY218" s="85"/>
      <c r="ADZ218" s="85"/>
      <c r="AEA218" s="85"/>
      <c r="AEB218" s="85"/>
      <c r="AEC218" s="85"/>
      <c r="AED218" s="85"/>
      <c r="AEE218" s="85"/>
      <c r="AEF218" s="85"/>
      <c r="AEG218" s="85"/>
      <c r="AEH218" s="85"/>
      <c r="AEI218" s="85"/>
      <c r="AEJ218" s="85"/>
      <c r="AEK218" s="85"/>
      <c r="AEL218" s="85"/>
      <c r="AEM218" s="85"/>
      <c r="AEN218" s="85"/>
      <c r="AEO218" s="85"/>
      <c r="AEP218" s="85"/>
      <c r="AEQ218" s="85"/>
      <c r="AER218" s="85"/>
      <c r="AES218" s="85"/>
      <c r="AET218" s="85"/>
      <c r="AEU218" s="85"/>
      <c r="AEV218" s="85"/>
      <c r="AEW218" s="85"/>
      <c r="AEX218" s="85"/>
      <c r="AEY218" s="85"/>
      <c r="AEZ218" s="85"/>
      <c r="AFA218" s="85"/>
      <c r="AFB218" s="85"/>
      <c r="AFC218" s="85"/>
      <c r="AFD218" s="85"/>
      <c r="AFE218" s="85"/>
      <c r="AFF218" s="85"/>
      <c r="AFG218" s="85"/>
      <c r="AFH218" s="85"/>
      <c r="AFI218" s="85"/>
      <c r="AFJ218" s="85"/>
      <c r="AFK218" s="85"/>
      <c r="AFL218" s="85"/>
      <c r="AFM218" s="85"/>
      <c r="AFN218" s="85"/>
      <c r="AFO218" s="85"/>
      <c r="AFP218" s="85"/>
      <c r="AFQ218" s="85"/>
      <c r="AFR218" s="85"/>
      <c r="AFS218" s="85"/>
      <c r="AFT218" s="85"/>
      <c r="AFU218" s="85"/>
      <c r="AFV218" s="85"/>
      <c r="AFW218" s="85"/>
      <c r="AFX218" s="85"/>
      <c r="AFY218" s="85"/>
      <c r="AFZ218" s="85"/>
      <c r="AGA218" s="85"/>
      <c r="AGB218" s="85"/>
      <c r="AGC218" s="85"/>
      <c r="AGD218" s="85"/>
      <c r="AGE218" s="85"/>
      <c r="AGF218" s="85"/>
      <c r="AGG218" s="85"/>
      <c r="AGH218" s="85"/>
      <c r="AGI218" s="85"/>
      <c r="AGJ218" s="85"/>
      <c r="AGK218" s="85"/>
      <c r="AGL218" s="85"/>
      <c r="AGM218" s="85"/>
      <c r="AGN218" s="85"/>
      <c r="AGO218" s="85"/>
      <c r="AGP218" s="85"/>
      <c r="AGQ218" s="85"/>
      <c r="AGR218" s="85"/>
      <c r="AGS218" s="85"/>
      <c r="AGT218" s="85"/>
      <c r="AGU218" s="85"/>
      <c r="AGV218" s="85"/>
      <c r="AGW218" s="85"/>
      <c r="AGX218" s="85"/>
      <c r="AGY218" s="85"/>
      <c r="AGZ218" s="85"/>
      <c r="AHA218" s="85"/>
      <c r="AHB218" s="85"/>
      <c r="AHC218" s="85"/>
      <c r="AHD218" s="85"/>
      <c r="AHE218" s="85"/>
      <c r="AHF218" s="85"/>
      <c r="AHG218" s="85"/>
      <c r="AHH218" s="85"/>
      <c r="AHI218" s="85"/>
      <c r="AHJ218" s="85"/>
      <c r="AHK218" s="85"/>
      <c r="AHL218" s="85"/>
      <c r="AHM218" s="85"/>
      <c r="AHN218" s="85"/>
      <c r="AHO218" s="85"/>
      <c r="AHP218" s="85"/>
      <c r="AHQ218" s="85"/>
      <c r="AHR218" s="85"/>
      <c r="AHS218" s="85"/>
      <c r="AHT218" s="85"/>
      <c r="AHU218" s="85"/>
      <c r="AHV218" s="85"/>
      <c r="AHW218" s="85"/>
      <c r="AHX218" s="85"/>
      <c r="AHY218" s="85"/>
      <c r="AHZ218" s="85"/>
      <c r="AIA218" s="85"/>
      <c r="AIB218" s="85"/>
      <c r="AIC218" s="85"/>
      <c r="AID218" s="85"/>
      <c r="AIE218" s="85"/>
      <c r="AIF218" s="85"/>
      <c r="AIG218" s="85"/>
      <c r="AIH218" s="85"/>
      <c r="AII218" s="85"/>
      <c r="AIJ218" s="85"/>
      <c r="AIK218" s="85"/>
      <c r="AIL218" s="85"/>
      <c r="AIM218" s="85"/>
      <c r="AIN218" s="85"/>
      <c r="AIO218" s="85"/>
      <c r="AIP218" s="85"/>
      <c r="AIQ218" s="85"/>
      <c r="AIR218" s="85"/>
      <c r="AIS218" s="85"/>
      <c r="AIT218" s="85"/>
      <c r="AIU218" s="85"/>
      <c r="AIV218" s="85"/>
      <c r="AIW218" s="85"/>
      <c r="AIX218" s="85"/>
      <c r="AIY218" s="85"/>
      <c r="AIZ218" s="85"/>
      <c r="AJA218" s="85"/>
      <c r="AJB218" s="85"/>
      <c r="AJC218" s="85"/>
      <c r="AJD218" s="85"/>
      <c r="AJE218" s="85"/>
      <c r="AJF218" s="85"/>
      <c r="AJG218" s="85"/>
      <c r="AJH218" s="85"/>
      <c r="AJI218" s="85"/>
      <c r="AJJ218" s="85"/>
      <c r="AJK218" s="85"/>
      <c r="AJL218" s="85"/>
      <c r="AJM218" s="85"/>
      <c r="AJN218" s="85"/>
      <c r="AJO218" s="85"/>
      <c r="AJP218" s="85"/>
      <c r="AJQ218" s="85"/>
      <c r="AJR218" s="85"/>
      <c r="AJS218" s="85"/>
      <c r="AJT218" s="85"/>
      <c r="AJU218" s="85"/>
      <c r="AJV218" s="85"/>
      <c r="AJW218" s="85"/>
      <c r="AJX218" s="85"/>
      <c r="AJY218" s="85"/>
      <c r="AJZ218" s="85"/>
      <c r="AKA218" s="85"/>
      <c r="AKB218" s="85"/>
      <c r="AKC218" s="85"/>
      <c r="AKD218" s="85"/>
      <c r="AKE218" s="85"/>
      <c r="AKF218" s="85"/>
      <c r="AKG218" s="85"/>
      <c r="AKH218" s="85"/>
      <c r="AKI218" s="85"/>
      <c r="AKJ218" s="85"/>
      <c r="AKK218" s="85"/>
      <c r="AKL218" s="85"/>
      <c r="AKM218" s="85"/>
      <c r="AKN218" s="85"/>
      <c r="AKO218" s="85"/>
      <c r="AKP218" s="85"/>
      <c r="AKQ218" s="85"/>
      <c r="AKR218" s="85"/>
      <c r="AKS218" s="85"/>
      <c r="AKT218" s="85"/>
      <c r="AKU218" s="85"/>
      <c r="AKV218" s="85"/>
      <c r="AKW218" s="85"/>
      <c r="AKX218" s="85"/>
      <c r="AKY218" s="85"/>
      <c r="AKZ218" s="85"/>
      <c r="ALA218" s="85"/>
      <c r="ALB218" s="85"/>
      <c r="ALC218" s="85"/>
      <c r="ALD218" s="85"/>
      <c r="ALE218" s="85"/>
      <c r="ALF218" s="85"/>
      <c r="ALG218" s="85"/>
      <c r="ALH218" s="85"/>
      <c r="ALI218" s="85"/>
      <c r="ALJ218" s="85"/>
      <c r="ALK218" s="85"/>
      <c r="ALL218" s="85"/>
      <c r="ALM218" s="85"/>
      <c r="ALN218" s="85"/>
      <c r="ALO218" s="85"/>
      <c r="ALP218" s="85"/>
      <c r="ALQ218" s="85"/>
      <c r="ALR218" s="85"/>
      <c r="ALS218" s="85"/>
      <c r="ALT218" s="85"/>
      <c r="ALU218" s="85"/>
      <c r="ALV218" s="85"/>
      <c r="ALW218" s="85"/>
      <c r="ALX218" s="85"/>
      <c r="ALY218" s="85"/>
      <c r="ALZ218" s="85"/>
      <c r="AMA218" s="85"/>
      <c r="AMB218" s="85"/>
      <c r="AMC218" s="85"/>
      <c r="AMD218" s="85"/>
      <c r="AME218" s="85"/>
      <c r="AMF218" s="85"/>
      <c r="AMG218" s="85"/>
      <c r="AMH218" s="85"/>
      <c r="AMI218" s="85"/>
      <c r="AMJ218" s="85"/>
      <c r="AMK218" s="85"/>
      <c r="AML218" s="85"/>
      <c r="AMM218" s="85"/>
      <c r="AMN218" s="85"/>
      <c r="AMO218" s="85"/>
      <c r="AMP218" s="85"/>
      <c r="AMQ218" s="85"/>
      <c r="AMR218" s="85"/>
      <c r="AMS218" s="85"/>
      <c r="AMT218" s="85"/>
      <c r="AMU218" s="85"/>
      <c r="AMV218" s="85"/>
      <c r="AMW218" s="85"/>
      <c r="AMX218" s="85"/>
      <c r="AMY218" s="85"/>
      <c r="AMZ218" s="85"/>
      <c r="ANA218" s="85"/>
      <c r="ANB218" s="85"/>
      <c r="ANC218" s="85"/>
      <c r="AND218" s="85"/>
      <c r="ANE218" s="85"/>
      <c r="ANF218" s="85"/>
      <c r="ANG218" s="85"/>
      <c r="ANH218" s="85"/>
      <c r="ANI218" s="85"/>
      <c r="ANJ218" s="85"/>
      <c r="ANK218" s="85"/>
      <c r="ANL218" s="85"/>
      <c r="ANM218" s="85"/>
      <c r="ANN218" s="85"/>
      <c r="ANO218" s="85"/>
      <c r="ANP218" s="85"/>
      <c r="ANQ218" s="85"/>
      <c r="ANR218" s="85"/>
      <c r="ANS218" s="85"/>
      <c r="ANT218" s="85"/>
      <c r="ANU218" s="85"/>
      <c r="ANV218" s="85"/>
      <c r="ANW218" s="85"/>
      <c r="ANX218" s="85"/>
      <c r="ANY218" s="85"/>
      <c r="ANZ218" s="85"/>
      <c r="AOA218" s="85"/>
      <c r="AOB218" s="85"/>
      <c r="AOC218" s="85"/>
      <c r="AOD218" s="85"/>
      <c r="AOE218" s="85"/>
      <c r="AOF218" s="85"/>
      <c r="AOG218" s="85"/>
      <c r="AOH218" s="85"/>
      <c r="AOI218" s="85"/>
      <c r="AOJ218" s="85"/>
      <c r="AOK218" s="85"/>
      <c r="AOL218" s="85"/>
      <c r="AOM218" s="85"/>
      <c r="AON218" s="85"/>
      <c r="AOO218" s="85"/>
      <c r="AOP218" s="85"/>
      <c r="AOQ218" s="85"/>
      <c r="AOR218" s="85"/>
      <c r="AOS218" s="85"/>
      <c r="AOT218" s="85"/>
      <c r="AOU218" s="85"/>
      <c r="AOV218" s="85"/>
      <c r="AOW218" s="85"/>
      <c r="AOX218" s="85"/>
      <c r="AOY218" s="85"/>
      <c r="AOZ218" s="85"/>
      <c r="APA218" s="85"/>
      <c r="APB218" s="85"/>
      <c r="APC218" s="85"/>
      <c r="APD218" s="85"/>
      <c r="APE218" s="85"/>
      <c r="APF218" s="85"/>
      <c r="APG218" s="85"/>
      <c r="APH218" s="85"/>
      <c r="API218" s="85"/>
      <c r="APJ218" s="85"/>
      <c r="APK218" s="85"/>
      <c r="APL218" s="85"/>
      <c r="APM218" s="85"/>
      <c r="APN218" s="85"/>
      <c r="APO218" s="85"/>
      <c r="APP218" s="85"/>
      <c r="APQ218" s="85"/>
      <c r="APR218" s="85"/>
      <c r="APS218" s="85"/>
      <c r="APT218" s="85"/>
      <c r="APU218" s="85"/>
      <c r="APV218" s="85"/>
      <c r="APW218" s="85"/>
      <c r="APX218" s="85"/>
      <c r="APY218" s="85"/>
      <c r="APZ218" s="85"/>
      <c r="AQA218" s="85"/>
      <c r="AQB218" s="85"/>
      <c r="AQC218" s="85"/>
      <c r="AQD218" s="85"/>
      <c r="AQE218" s="85"/>
      <c r="AQF218" s="85"/>
      <c r="AQG218" s="85"/>
      <c r="AQH218" s="85"/>
      <c r="AQI218" s="85"/>
      <c r="AQJ218" s="85"/>
      <c r="AQK218" s="85"/>
      <c r="AQL218" s="85"/>
      <c r="AQM218" s="85"/>
      <c r="AQN218" s="85"/>
      <c r="AQO218" s="85"/>
      <c r="AQP218" s="85"/>
      <c r="AQQ218" s="85"/>
      <c r="AQR218" s="85"/>
      <c r="AQS218" s="85"/>
      <c r="AQT218" s="85"/>
      <c r="AQU218" s="85"/>
      <c r="AQV218" s="85"/>
      <c r="AQW218" s="85"/>
      <c r="AQX218" s="85"/>
      <c r="AQY218" s="85"/>
      <c r="AQZ218" s="85"/>
      <c r="ARA218" s="85"/>
      <c r="ARB218" s="85"/>
      <c r="ARC218" s="85"/>
      <c r="ARD218" s="85"/>
      <c r="ARE218" s="85"/>
      <c r="ARF218" s="85"/>
      <c r="ARG218" s="85"/>
      <c r="ARH218" s="85"/>
      <c r="ARI218" s="85"/>
      <c r="ARJ218" s="85"/>
      <c r="ARK218" s="85"/>
      <c r="ARL218" s="85"/>
      <c r="ARM218" s="85"/>
      <c r="ARN218" s="85"/>
      <c r="ARO218" s="85"/>
      <c r="ARP218" s="85"/>
      <c r="ARQ218" s="85"/>
      <c r="ARR218" s="85"/>
      <c r="ARS218" s="85"/>
      <c r="ART218" s="85"/>
      <c r="ARU218" s="85"/>
      <c r="ARV218" s="85"/>
      <c r="ARW218" s="85"/>
      <c r="ARX218" s="85"/>
      <c r="ARY218" s="85"/>
      <c r="ARZ218" s="85"/>
      <c r="ASA218" s="85"/>
      <c r="ASB218" s="85"/>
      <c r="ASC218" s="85"/>
      <c r="ASD218" s="85"/>
      <c r="ASE218" s="85"/>
      <c r="ASF218" s="85"/>
      <c r="ASG218" s="85"/>
      <c r="ASH218" s="85"/>
      <c r="ASI218" s="85"/>
      <c r="ASJ218" s="85"/>
      <c r="ASK218" s="85"/>
      <c r="ASL218" s="85"/>
      <c r="ASM218" s="85"/>
      <c r="ASN218" s="85"/>
      <c r="ASO218" s="85"/>
      <c r="ASP218" s="85"/>
      <c r="ASQ218" s="85"/>
      <c r="ASR218" s="85"/>
      <c r="ASS218" s="85"/>
      <c r="AST218" s="85"/>
      <c r="ASU218" s="85"/>
      <c r="ASV218" s="85"/>
      <c r="ASW218" s="85"/>
      <c r="ASX218" s="85"/>
      <c r="ASY218" s="85"/>
      <c r="ASZ218" s="85"/>
      <c r="ATA218" s="85"/>
      <c r="ATB218" s="85"/>
      <c r="ATC218" s="85"/>
      <c r="ATD218" s="85"/>
      <c r="ATE218" s="85"/>
      <c r="ATF218" s="85"/>
      <c r="ATG218" s="85"/>
      <c r="ATH218" s="85"/>
      <c r="ATI218" s="85"/>
      <c r="ATJ218" s="85"/>
      <c r="ATK218" s="85"/>
      <c r="ATL218" s="85"/>
      <c r="ATM218" s="85"/>
      <c r="ATN218" s="85"/>
      <c r="ATO218" s="85"/>
      <c r="ATP218" s="85"/>
      <c r="ATQ218" s="85"/>
      <c r="ATR218" s="85"/>
      <c r="ATS218" s="85"/>
      <c r="ATT218" s="85"/>
      <c r="ATU218" s="85"/>
      <c r="ATV218" s="85"/>
      <c r="ATW218" s="85"/>
      <c r="ATX218" s="85"/>
      <c r="ATY218" s="85"/>
      <c r="ATZ218" s="85"/>
      <c r="AUA218" s="85"/>
      <c r="AUB218" s="85"/>
      <c r="AUC218" s="85"/>
      <c r="AUD218" s="85"/>
      <c r="AUE218" s="85"/>
      <c r="AUF218" s="85"/>
      <c r="AUG218" s="85"/>
      <c r="AUH218" s="85"/>
      <c r="AUI218" s="85"/>
      <c r="AUJ218" s="85"/>
      <c r="AUK218" s="85"/>
      <c r="AUL218" s="85"/>
      <c r="AUM218" s="85"/>
      <c r="AUN218" s="85"/>
      <c r="AUO218" s="85"/>
      <c r="AUP218" s="85"/>
      <c r="AUQ218" s="85"/>
      <c r="AUR218" s="85"/>
      <c r="AUS218" s="85"/>
      <c r="AUT218" s="85"/>
      <c r="AUU218" s="85"/>
      <c r="AUV218" s="85"/>
      <c r="AUW218" s="85"/>
      <c r="AUX218" s="85"/>
      <c r="AUY218" s="85"/>
      <c r="AUZ218" s="85"/>
      <c r="AVA218" s="85"/>
      <c r="AVB218" s="85"/>
      <c r="AVC218" s="85"/>
      <c r="AVD218" s="85"/>
      <c r="AVE218" s="85"/>
      <c r="AVF218" s="85"/>
      <c r="AVG218" s="85"/>
      <c r="AVH218" s="85"/>
      <c r="AVI218" s="85"/>
      <c r="AVJ218" s="85"/>
      <c r="AVK218" s="85"/>
      <c r="AVL218" s="85"/>
      <c r="AVM218" s="85"/>
      <c r="AVN218" s="85"/>
      <c r="AVO218" s="85"/>
      <c r="AVP218" s="85"/>
      <c r="AVQ218" s="85"/>
      <c r="AVR218" s="85"/>
      <c r="AVS218" s="85"/>
      <c r="AVT218" s="85"/>
      <c r="AVU218" s="85"/>
      <c r="AVV218" s="85"/>
      <c r="AVW218" s="85"/>
      <c r="AVX218" s="85"/>
      <c r="AVY218" s="85"/>
      <c r="AVZ218" s="85"/>
      <c r="AWA218" s="85"/>
      <c r="AWB218" s="85"/>
      <c r="AWC218" s="85"/>
      <c r="AWD218" s="85"/>
      <c r="AWE218" s="85"/>
      <c r="AWF218" s="85"/>
      <c r="AWG218" s="85"/>
      <c r="AWH218" s="85"/>
      <c r="AWI218" s="85"/>
      <c r="AWJ218" s="85"/>
      <c r="AWK218" s="85"/>
      <c r="AWL218" s="85"/>
      <c r="AWM218" s="85"/>
      <c r="AWN218" s="85"/>
      <c r="AWO218" s="85"/>
      <c r="AWP218" s="85"/>
      <c r="AWQ218" s="85"/>
      <c r="AWR218" s="85"/>
      <c r="AWS218" s="85"/>
      <c r="AWT218" s="85"/>
      <c r="AWU218" s="85"/>
      <c r="AWV218" s="85"/>
      <c r="AWW218" s="85"/>
      <c r="AWX218" s="85"/>
      <c r="AWY218" s="85"/>
      <c r="AWZ218" s="85"/>
      <c r="AXA218" s="85"/>
      <c r="AXB218" s="85"/>
      <c r="AXC218" s="85"/>
      <c r="AXD218" s="85"/>
      <c r="AXE218" s="85"/>
      <c r="AXF218" s="85"/>
      <c r="AXG218" s="85"/>
      <c r="AXH218" s="85"/>
      <c r="AXI218" s="85"/>
      <c r="AXJ218" s="85"/>
      <c r="AXK218" s="85"/>
      <c r="AXL218" s="85"/>
      <c r="AXM218" s="85"/>
      <c r="AXN218" s="85"/>
      <c r="AXO218" s="85"/>
      <c r="AXP218" s="85"/>
      <c r="AXQ218" s="85"/>
      <c r="AXR218" s="85"/>
      <c r="AXS218" s="85"/>
      <c r="AXT218" s="85"/>
      <c r="AXU218" s="85"/>
      <c r="AXV218" s="85"/>
      <c r="AXW218" s="85"/>
      <c r="AXX218" s="85"/>
      <c r="AXY218" s="85"/>
      <c r="AXZ218" s="85"/>
      <c r="AYA218" s="85"/>
      <c r="AYB218" s="85"/>
      <c r="AYC218" s="85"/>
      <c r="AYD218" s="85"/>
      <c r="AYE218" s="85"/>
      <c r="AYF218" s="85"/>
      <c r="AYG218" s="85"/>
      <c r="AYH218" s="85"/>
      <c r="AYI218" s="85"/>
      <c r="AYJ218" s="85"/>
      <c r="AYK218" s="85"/>
      <c r="AYL218" s="85"/>
      <c r="AYM218" s="85"/>
      <c r="AYN218" s="85"/>
      <c r="AYO218" s="85"/>
      <c r="AYP218" s="85"/>
      <c r="AYQ218" s="85"/>
      <c r="AYR218" s="85"/>
      <c r="AYS218" s="85"/>
      <c r="AYT218" s="85"/>
      <c r="AYU218" s="85"/>
      <c r="AYV218" s="85"/>
      <c r="AYW218" s="85"/>
      <c r="AYX218" s="85"/>
      <c r="AYY218" s="85"/>
      <c r="AYZ218" s="85"/>
      <c r="AZA218" s="85"/>
      <c r="AZB218" s="85"/>
      <c r="AZC218" s="85"/>
      <c r="AZD218" s="85"/>
      <c r="AZE218" s="85"/>
      <c r="AZF218" s="85"/>
      <c r="AZG218" s="85"/>
      <c r="AZH218" s="85"/>
      <c r="AZI218" s="85"/>
      <c r="AZJ218" s="85"/>
      <c r="AZK218" s="85"/>
      <c r="AZL218" s="85"/>
      <c r="AZM218" s="85"/>
      <c r="AZN218" s="85"/>
      <c r="AZO218" s="85"/>
      <c r="AZP218" s="85"/>
      <c r="AZQ218" s="85"/>
      <c r="AZR218" s="85"/>
      <c r="AZS218" s="85"/>
      <c r="AZT218" s="85"/>
      <c r="AZU218" s="85"/>
      <c r="AZV218" s="85"/>
      <c r="AZW218" s="85"/>
      <c r="AZX218" s="85"/>
      <c r="AZY218" s="85"/>
      <c r="AZZ218" s="85"/>
      <c r="BAA218" s="85"/>
      <c r="BAB218" s="85"/>
      <c r="BAC218" s="85"/>
      <c r="BAD218" s="85"/>
      <c r="BAE218" s="85"/>
      <c r="BAF218" s="85"/>
      <c r="BAG218" s="85"/>
      <c r="BAH218" s="85"/>
      <c r="BAI218" s="85"/>
      <c r="BAJ218" s="85"/>
      <c r="BAK218" s="85"/>
      <c r="BAL218" s="85"/>
      <c r="BAM218" s="85"/>
      <c r="BAN218" s="85"/>
      <c r="BAO218" s="85"/>
      <c r="BAP218" s="85"/>
      <c r="BAQ218" s="85"/>
      <c r="BAR218" s="85"/>
      <c r="BAS218" s="85"/>
      <c r="BAT218" s="85"/>
      <c r="BAU218" s="85"/>
      <c r="BAV218" s="85"/>
      <c r="BAW218" s="85"/>
      <c r="BAX218" s="85"/>
      <c r="BAY218" s="85"/>
      <c r="BAZ218" s="85"/>
      <c r="BBA218" s="85"/>
      <c r="BBB218" s="85"/>
      <c r="BBC218" s="85"/>
      <c r="BBD218" s="85"/>
      <c r="BBE218" s="85"/>
      <c r="BBF218" s="85"/>
      <c r="BBG218" s="85"/>
      <c r="BBH218" s="85"/>
      <c r="BBI218" s="85"/>
      <c r="BBJ218" s="85"/>
      <c r="BBK218" s="85"/>
      <c r="BBL218" s="85"/>
      <c r="BBM218" s="85"/>
      <c r="BBN218" s="85"/>
      <c r="BBO218" s="85"/>
      <c r="BBP218" s="85"/>
      <c r="BBQ218" s="85"/>
      <c r="BBR218" s="85"/>
      <c r="BBS218" s="85"/>
      <c r="BBT218" s="85"/>
      <c r="BBU218" s="85"/>
      <c r="BBV218" s="85"/>
      <c r="BBW218" s="85"/>
      <c r="BBX218" s="85"/>
      <c r="BBY218" s="85"/>
      <c r="BBZ218" s="85"/>
      <c r="BCA218" s="85"/>
      <c r="BCB218" s="85"/>
      <c r="BCC218" s="85"/>
      <c r="BCD218" s="85"/>
      <c r="BCE218" s="85"/>
      <c r="BCF218" s="85"/>
      <c r="BCG218" s="85"/>
      <c r="BCH218" s="85"/>
      <c r="BCI218" s="85"/>
      <c r="BCJ218" s="85"/>
      <c r="BCK218" s="85"/>
      <c r="BCL218" s="85"/>
      <c r="BCM218" s="85"/>
      <c r="BCN218" s="85"/>
      <c r="BCO218" s="85"/>
      <c r="BCP218" s="85"/>
      <c r="BCQ218" s="85"/>
      <c r="BCR218" s="85"/>
      <c r="BCS218" s="85"/>
      <c r="BCT218" s="85"/>
      <c r="BCU218" s="85"/>
      <c r="BCV218" s="85"/>
      <c r="BCW218" s="85"/>
      <c r="BCX218" s="85"/>
      <c r="BCY218" s="85"/>
      <c r="BCZ218" s="85"/>
      <c r="BDA218" s="85"/>
      <c r="BDB218" s="85"/>
      <c r="BDC218" s="85"/>
      <c r="BDD218" s="85"/>
      <c r="BDE218" s="85"/>
      <c r="BDF218" s="85"/>
      <c r="BDG218" s="85"/>
      <c r="BDH218" s="85"/>
      <c r="BDI218" s="85"/>
      <c r="BDJ218" s="85"/>
      <c r="BDK218" s="85"/>
      <c r="BDL218" s="85"/>
      <c r="BDM218" s="85"/>
      <c r="BDN218" s="85"/>
      <c r="BDO218" s="85"/>
      <c r="BDP218" s="85"/>
      <c r="BDQ218" s="85"/>
      <c r="BDR218" s="85"/>
      <c r="BDS218" s="85"/>
      <c r="BDT218" s="85"/>
      <c r="BDU218" s="85"/>
      <c r="BDV218" s="85"/>
      <c r="BDW218" s="85"/>
      <c r="BDX218" s="85"/>
      <c r="BDY218" s="85"/>
      <c r="BDZ218" s="85"/>
      <c r="BEA218" s="85"/>
      <c r="BEB218" s="85"/>
      <c r="BEC218" s="85"/>
      <c r="BED218" s="85"/>
      <c r="BEE218" s="85"/>
      <c r="BEF218" s="85"/>
      <c r="BEG218" s="85"/>
      <c r="BEH218" s="85"/>
      <c r="BEI218" s="85"/>
      <c r="BEJ218" s="85"/>
      <c r="BEK218" s="85"/>
      <c r="BEL218" s="85"/>
      <c r="BEM218" s="85"/>
      <c r="BEN218" s="85"/>
      <c r="BEO218" s="85"/>
      <c r="BEP218" s="85"/>
      <c r="BEQ218" s="85"/>
      <c r="BER218" s="85"/>
      <c r="BES218" s="85"/>
      <c r="BET218" s="85"/>
      <c r="BEU218" s="85"/>
      <c r="BEV218" s="85"/>
      <c r="BEW218" s="85"/>
      <c r="BEX218" s="85"/>
      <c r="BEY218" s="85"/>
      <c r="BEZ218" s="85"/>
      <c r="BFA218" s="85"/>
      <c r="BFB218" s="85"/>
      <c r="BFC218" s="85"/>
      <c r="BFD218" s="85"/>
      <c r="BFE218" s="85"/>
      <c r="BFF218" s="85"/>
      <c r="BFG218" s="85"/>
      <c r="BFH218" s="85"/>
      <c r="BFI218" s="85"/>
      <c r="BFJ218" s="85"/>
      <c r="BFK218" s="85"/>
      <c r="BFL218" s="85"/>
      <c r="BFM218" s="85"/>
      <c r="BFN218" s="85"/>
      <c r="BFO218" s="85"/>
      <c r="BFP218" s="85"/>
      <c r="BFQ218" s="85"/>
      <c r="BFR218" s="85"/>
      <c r="BFS218" s="85"/>
      <c r="BFT218" s="85"/>
      <c r="BFU218" s="85"/>
      <c r="BFV218" s="85"/>
      <c r="BFW218" s="85"/>
      <c r="BFX218" s="85"/>
      <c r="BFY218" s="85"/>
      <c r="BFZ218" s="85"/>
      <c r="BGA218" s="85"/>
      <c r="BGB218" s="85"/>
      <c r="BGC218" s="85"/>
      <c r="BGD218" s="85"/>
      <c r="BGE218" s="85"/>
      <c r="BGF218" s="85"/>
      <c r="BGG218" s="85"/>
      <c r="BGH218" s="85"/>
      <c r="BGI218" s="85"/>
      <c r="BGJ218" s="85"/>
      <c r="BGK218" s="85"/>
      <c r="BGL218" s="85"/>
      <c r="BGM218" s="85"/>
      <c r="BGN218" s="85"/>
      <c r="BGO218" s="85"/>
      <c r="BGP218" s="85"/>
      <c r="BGQ218" s="85"/>
      <c r="BGR218" s="85"/>
      <c r="BGS218" s="85"/>
      <c r="BGT218" s="85"/>
      <c r="BGU218" s="85"/>
      <c r="BGV218" s="85"/>
      <c r="BGW218" s="85"/>
      <c r="BGX218" s="85"/>
      <c r="BGY218" s="85"/>
      <c r="BGZ218" s="85"/>
      <c r="BHA218" s="85"/>
      <c r="BHB218" s="85"/>
      <c r="BHC218" s="85"/>
      <c r="BHD218" s="85"/>
      <c r="BHE218" s="85"/>
      <c r="BHF218" s="85"/>
      <c r="BHG218" s="85"/>
      <c r="BHH218" s="85"/>
      <c r="BHI218" s="85"/>
      <c r="BHJ218" s="85"/>
      <c r="BHK218" s="85"/>
      <c r="BHL218" s="85"/>
      <c r="BHM218" s="85"/>
      <c r="BHN218" s="85"/>
      <c r="BHO218" s="85"/>
      <c r="BHP218" s="85"/>
      <c r="BHQ218" s="85"/>
      <c r="BHR218" s="85"/>
      <c r="BHS218" s="85"/>
      <c r="BHT218" s="85"/>
      <c r="BHU218" s="85"/>
      <c r="BHV218" s="85"/>
      <c r="BHW218" s="85"/>
      <c r="BHX218" s="85"/>
      <c r="BHY218" s="85"/>
      <c r="BHZ218" s="85"/>
      <c r="BIA218" s="85"/>
      <c r="BIB218" s="85"/>
      <c r="BIC218" s="85"/>
      <c r="BID218" s="85"/>
      <c r="BIE218" s="85"/>
      <c r="BIF218" s="85"/>
      <c r="BIG218" s="85"/>
      <c r="BIH218" s="85"/>
      <c r="BII218" s="85"/>
      <c r="BIJ218" s="85"/>
      <c r="BIK218" s="85"/>
      <c r="BIL218" s="85"/>
      <c r="BIM218" s="85"/>
      <c r="BIN218" s="85"/>
      <c r="BIO218" s="85"/>
      <c r="BIP218" s="85"/>
      <c r="BIQ218" s="85"/>
      <c r="BIR218" s="85"/>
      <c r="BIS218" s="85"/>
      <c r="BIT218" s="85"/>
      <c r="BIU218" s="85"/>
      <c r="BIV218" s="85"/>
      <c r="BIW218" s="85"/>
      <c r="BIX218" s="85"/>
      <c r="BIY218" s="85"/>
      <c r="BIZ218" s="85"/>
      <c r="BJA218" s="85"/>
      <c r="BJB218" s="85"/>
      <c r="BJC218" s="85"/>
      <c r="BJD218" s="85"/>
    </row>
    <row r="219" spans="1:1616" s="4" customFormat="1">
      <c r="A219" s="20">
        <v>217</v>
      </c>
      <c r="B219" s="3">
        <v>45316</v>
      </c>
      <c r="C219" s="4" t="s">
        <v>311</v>
      </c>
      <c r="D219" s="49" t="s">
        <v>312</v>
      </c>
      <c r="E219" s="50">
        <v>1169.17</v>
      </c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  <c r="AV219" s="86"/>
      <c r="AW219" s="86"/>
      <c r="AX219" s="86"/>
      <c r="AY219" s="86"/>
      <c r="AZ219" s="86"/>
      <c r="BA219" s="86"/>
      <c r="BB219" s="86"/>
      <c r="BC219" s="86"/>
      <c r="BD219" s="86"/>
      <c r="BE219" s="86"/>
      <c r="BF219" s="86"/>
      <c r="BG219" s="86"/>
      <c r="BH219" s="86"/>
      <c r="BI219" s="86"/>
      <c r="BJ219" s="86"/>
      <c r="BK219" s="86"/>
      <c r="BL219" s="86"/>
      <c r="BM219" s="86"/>
      <c r="BN219" s="86"/>
      <c r="BO219" s="86"/>
      <c r="BP219" s="86"/>
      <c r="BQ219" s="86"/>
      <c r="BR219" s="86"/>
      <c r="BS219" s="86"/>
      <c r="BT219" s="86"/>
      <c r="BU219" s="86"/>
      <c r="BV219" s="86"/>
      <c r="BW219" s="86"/>
      <c r="BX219" s="86"/>
      <c r="BY219" s="86"/>
      <c r="BZ219" s="86"/>
      <c r="CA219" s="86"/>
      <c r="CB219" s="86"/>
      <c r="CC219" s="86"/>
      <c r="CD219" s="86"/>
      <c r="CE219" s="86"/>
      <c r="CF219" s="86"/>
      <c r="CG219" s="86"/>
      <c r="CH219" s="86"/>
      <c r="CI219" s="86"/>
      <c r="CJ219" s="86"/>
      <c r="CK219" s="86"/>
      <c r="CL219" s="86"/>
      <c r="CM219" s="86"/>
      <c r="CN219" s="86"/>
      <c r="CO219" s="86"/>
      <c r="CP219" s="86"/>
      <c r="CQ219" s="86"/>
      <c r="CR219" s="86"/>
      <c r="CS219" s="86"/>
      <c r="CT219" s="86"/>
      <c r="CU219" s="86"/>
      <c r="CV219" s="86"/>
      <c r="CW219" s="86"/>
      <c r="CX219" s="86"/>
      <c r="CY219" s="86"/>
      <c r="CZ219" s="86"/>
      <c r="DA219" s="86"/>
      <c r="DB219" s="86"/>
      <c r="DC219" s="86"/>
      <c r="DD219" s="86"/>
      <c r="DE219" s="86"/>
      <c r="DF219" s="86"/>
      <c r="DG219" s="86"/>
      <c r="DH219" s="86"/>
      <c r="DI219" s="86"/>
      <c r="DJ219" s="86"/>
      <c r="DK219" s="86"/>
      <c r="DL219" s="86"/>
      <c r="DM219" s="86"/>
      <c r="DN219" s="86"/>
      <c r="DO219" s="86"/>
      <c r="DP219" s="86"/>
      <c r="DQ219" s="86"/>
      <c r="DR219" s="86"/>
      <c r="DS219" s="86"/>
      <c r="DT219" s="86"/>
      <c r="DU219" s="86"/>
      <c r="DV219" s="86"/>
      <c r="DW219" s="86"/>
      <c r="DX219" s="86"/>
      <c r="DY219" s="86"/>
      <c r="DZ219" s="86"/>
      <c r="EA219" s="86"/>
      <c r="EB219" s="86"/>
      <c r="EC219" s="86"/>
      <c r="ED219" s="86"/>
      <c r="EE219" s="86"/>
      <c r="EF219" s="86"/>
      <c r="EG219" s="86"/>
      <c r="EH219" s="86"/>
      <c r="EI219" s="86"/>
      <c r="EJ219" s="86"/>
      <c r="EK219" s="86"/>
      <c r="EL219" s="86"/>
      <c r="EM219" s="86"/>
      <c r="EN219" s="86"/>
      <c r="EO219" s="86"/>
      <c r="EP219" s="86"/>
      <c r="EQ219" s="86"/>
      <c r="ER219" s="86"/>
      <c r="ES219" s="86"/>
      <c r="ET219" s="86"/>
      <c r="EU219" s="86"/>
      <c r="EV219" s="86"/>
      <c r="EW219" s="86"/>
      <c r="EX219" s="86"/>
      <c r="EY219" s="86"/>
      <c r="EZ219" s="86"/>
      <c r="FA219" s="86"/>
      <c r="FB219" s="86"/>
      <c r="FC219" s="86"/>
      <c r="FD219" s="86"/>
      <c r="FE219" s="86"/>
      <c r="FF219" s="86"/>
      <c r="FG219" s="86"/>
      <c r="FH219" s="86"/>
      <c r="FI219" s="86"/>
      <c r="FJ219" s="86"/>
      <c r="FK219" s="86"/>
      <c r="FL219" s="86"/>
      <c r="FM219" s="86"/>
      <c r="FN219" s="86"/>
      <c r="FO219" s="86"/>
      <c r="FP219" s="86"/>
      <c r="FQ219" s="86"/>
      <c r="FR219" s="86"/>
      <c r="FS219" s="86"/>
      <c r="FT219" s="86"/>
      <c r="FU219" s="86"/>
      <c r="FV219" s="86"/>
      <c r="FW219" s="86"/>
      <c r="FX219" s="86"/>
      <c r="FY219" s="86"/>
      <c r="FZ219" s="86"/>
      <c r="GA219" s="86"/>
      <c r="GB219" s="86"/>
      <c r="GC219" s="86"/>
      <c r="GD219" s="86"/>
      <c r="GE219" s="86"/>
      <c r="GF219" s="86"/>
      <c r="GG219" s="86"/>
      <c r="GH219" s="86"/>
      <c r="GI219" s="86"/>
      <c r="GJ219" s="86"/>
      <c r="GK219" s="86"/>
      <c r="GL219" s="86"/>
      <c r="GM219" s="86"/>
      <c r="GN219" s="86"/>
      <c r="GO219" s="86"/>
      <c r="GP219" s="86"/>
      <c r="GQ219" s="86"/>
      <c r="GR219" s="86"/>
      <c r="GS219" s="86"/>
      <c r="GT219" s="86"/>
      <c r="GU219" s="86"/>
      <c r="GV219" s="86"/>
      <c r="GW219" s="86"/>
      <c r="GX219" s="86"/>
      <c r="GY219" s="86"/>
      <c r="GZ219" s="86"/>
      <c r="HA219" s="86"/>
      <c r="HB219" s="86"/>
      <c r="HC219" s="86"/>
      <c r="HD219" s="86"/>
      <c r="HE219" s="86"/>
      <c r="HF219" s="86"/>
      <c r="HG219" s="86"/>
      <c r="HH219" s="86"/>
      <c r="HI219" s="86"/>
      <c r="HJ219" s="86"/>
      <c r="HK219" s="86"/>
      <c r="HL219" s="86"/>
      <c r="HM219" s="86"/>
      <c r="HN219" s="86"/>
      <c r="HO219" s="86"/>
      <c r="HP219" s="86"/>
      <c r="HQ219" s="86"/>
      <c r="HR219" s="86"/>
      <c r="HS219" s="86"/>
      <c r="HT219" s="86"/>
      <c r="HU219" s="86"/>
      <c r="HV219" s="86"/>
      <c r="HW219" s="86"/>
      <c r="HX219" s="86"/>
      <c r="HY219" s="86"/>
      <c r="HZ219" s="86"/>
      <c r="IA219" s="86"/>
      <c r="IB219" s="86"/>
      <c r="IC219" s="86"/>
      <c r="ID219" s="86"/>
      <c r="IE219" s="86"/>
      <c r="IF219" s="86"/>
      <c r="IG219" s="86"/>
      <c r="IH219" s="86"/>
      <c r="II219" s="86"/>
      <c r="IJ219" s="86"/>
      <c r="IK219" s="86"/>
      <c r="IL219" s="86"/>
      <c r="IM219" s="86"/>
      <c r="IN219" s="86"/>
      <c r="IO219" s="86"/>
      <c r="IP219" s="86"/>
      <c r="IQ219" s="86"/>
      <c r="IR219" s="86"/>
      <c r="IS219" s="86"/>
      <c r="IT219" s="86"/>
      <c r="IU219" s="86"/>
      <c r="IV219" s="86"/>
      <c r="IW219" s="86"/>
      <c r="IX219" s="86"/>
      <c r="IY219" s="86"/>
      <c r="IZ219" s="86"/>
      <c r="JA219" s="86"/>
      <c r="JB219" s="86"/>
      <c r="JC219" s="86"/>
      <c r="JD219" s="86"/>
      <c r="JE219" s="86"/>
      <c r="JF219" s="86"/>
      <c r="JG219" s="86"/>
      <c r="JH219" s="86"/>
      <c r="JI219" s="86"/>
      <c r="JJ219" s="86"/>
      <c r="JK219" s="86"/>
      <c r="JL219" s="86"/>
      <c r="JM219" s="86"/>
      <c r="JN219" s="86"/>
      <c r="JO219" s="86"/>
      <c r="JP219" s="86"/>
      <c r="JQ219" s="86"/>
      <c r="JR219" s="86"/>
      <c r="JS219" s="86"/>
      <c r="JT219" s="86"/>
      <c r="JU219" s="86"/>
      <c r="JV219" s="86"/>
      <c r="JW219" s="86"/>
      <c r="JX219" s="86"/>
      <c r="JY219" s="86"/>
      <c r="JZ219" s="86"/>
      <c r="KA219" s="86"/>
      <c r="KB219" s="86"/>
      <c r="KC219" s="86"/>
      <c r="KD219" s="86"/>
      <c r="KE219" s="86"/>
      <c r="KF219" s="86"/>
      <c r="KG219" s="86"/>
      <c r="KH219" s="86"/>
      <c r="KI219" s="86"/>
      <c r="KJ219" s="86"/>
      <c r="KK219" s="86"/>
      <c r="KL219" s="86"/>
      <c r="KM219" s="86"/>
      <c r="KN219" s="86"/>
      <c r="KO219" s="86"/>
      <c r="KP219" s="86"/>
      <c r="KQ219" s="86"/>
      <c r="KR219" s="86"/>
      <c r="KS219" s="86"/>
      <c r="KT219" s="86"/>
      <c r="KU219" s="86"/>
      <c r="KV219" s="86"/>
      <c r="KW219" s="86"/>
      <c r="KX219" s="86"/>
      <c r="KY219" s="86"/>
      <c r="KZ219" s="86"/>
      <c r="LA219" s="86"/>
      <c r="LB219" s="86"/>
      <c r="LC219" s="86"/>
      <c r="LD219" s="86"/>
      <c r="LE219" s="86"/>
      <c r="LF219" s="86"/>
      <c r="LG219" s="86"/>
      <c r="LH219" s="86"/>
      <c r="LI219" s="86"/>
      <c r="LJ219" s="86"/>
      <c r="LK219" s="86"/>
      <c r="LL219" s="86"/>
      <c r="LM219" s="86"/>
      <c r="LN219" s="86"/>
      <c r="LO219" s="86"/>
      <c r="LP219" s="86"/>
      <c r="LQ219" s="86"/>
      <c r="LR219" s="86"/>
      <c r="LS219" s="86"/>
      <c r="LT219" s="86"/>
      <c r="LU219" s="86"/>
      <c r="LV219" s="86"/>
      <c r="LW219" s="86"/>
      <c r="LX219" s="86"/>
      <c r="LY219" s="86"/>
      <c r="LZ219" s="86"/>
      <c r="MA219" s="86"/>
      <c r="MB219" s="86"/>
      <c r="MC219" s="86"/>
      <c r="MD219" s="86"/>
      <c r="ME219" s="86"/>
      <c r="MF219" s="86"/>
      <c r="MG219" s="86"/>
      <c r="MH219" s="86"/>
      <c r="MI219" s="86"/>
      <c r="MJ219" s="86"/>
      <c r="MK219" s="86"/>
      <c r="ML219" s="86"/>
      <c r="MM219" s="86"/>
      <c r="MN219" s="86"/>
      <c r="MO219" s="86"/>
      <c r="MP219" s="86"/>
      <c r="MQ219" s="86"/>
      <c r="MR219" s="86"/>
      <c r="MS219" s="86"/>
      <c r="MT219" s="86"/>
      <c r="MU219" s="86"/>
      <c r="MV219" s="86"/>
      <c r="MW219" s="86"/>
      <c r="MX219" s="86"/>
      <c r="MY219" s="86"/>
      <c r="MZ219" s="86"/>
      <c r="NA219" s="86"/>
      <c r="NB219" s="86"/>
      <c r="NC219" s="86"/>
      <c r="ND219" s="86"/>
      <c r="NE219" s="86"/>
      <c r="NF219" s="86"/>
      <c r="NG219" s="86"/>
      <c r="NH219" s="86"/>
      <c r="NI219" s="86"/>
      <c r="NJ219" s="86"/>
      <c r="NK219" s="86"/>
      <c r="NL219" s="86"/>
      <c r="NM219" s="86"/>
      <c r="NN219" s="86"/>
      <c r="NO219" s="86"/>
      <c r="NP219" s="86"/>
      <c r="NQ219" s="86"/>
      <c r="NR219" s="86"/>
      <c r="NS219" s="86"/>
      <c r="NT219" s="86"/>
      <c r="NU219" s="86"/>
      <c r="NV219" s="86"/>
      <c r="NW219" s="86"/>
      <c r="NX219" s="86"/>
      <c r="NY219" s="86"/>
      <c r="NZ219" s="86"/>
      <c r="OA219" s="86"/>
      <c r="OB219" s="86"/>
      <c r="OC219" s="86"/>
      <c r="OD219" s="86"/>
      <c r="OE219" s="86"/>
      <c r="OF219" s="86"/>
      <c r="OG219" s="86"/>
      <c r="OH219" s="86"/>
      <c r="OI219" s="86"/>
      <c r="OJ219" s="86"/>
      <c r="OK219" s="86"/>
      <c r="OL219" s="86"/>
      <c r="OM219" s="86"/>
      <c r="ON219" s="86"/>
      <c r="OO219" s="86"/>
      <c r="OP219" s="86"/>
      <c r="OQ219" s="86"/>
      <c r="OR219" s="86"/>
      <c r="OS219" s="86"/>
      <c r="OT219" s="86"/>
      <c r="OU219" s="86"/>
      <c r="OV219" s="86"/>
      <c r="OW219" s="86"/>
      <c r="OX219" s="86"/>
      <c r="OY219" s="86"/>
      <c r="OZ219" s="86"/>
      <c r="PA219" s="86"/>
      <c r="PB219" s="86"/>
      <c r="PC219" s="86"/>
      <c r="PD219" s="86"/>
      <c r="PE219" s="86"/>
      <c r="PF219" s="86"/>
      <c r="PG219" s="86"/>
      <c r="PH219" s="86"/>
      <c r="PI219" s="86"/>
      <c r="PJ219" s="86"/>
      <c r="PK219" s="86"/>
      <c r="PL219" s="86"/>
      <c r="PM219" s="86"/>
      <c r="PN219" s="86"/>
      <c r="PO219" s="86"/>
      <c r="PP219" s="86"/>
      <c r="PQ219" s="86"/>
      <c r="PR219" s="86"/>
      <c r="PS219" s="86"/>
      <c r="PT219" s="86"/>
      <c r="PU219" s="86"/>
      <c r="PV219" s="86"/>
      <c r="PW219" s="86"/>
      <c r="PX219" s="86"/>
      <c r="PY219" s="86"/>
      <c r="PZ219" s="86"/>
      <c r="QA219" s="86"/>
      <c r="QB219" s="86"/>
      <c r="QC219" s="86"/>
      <c r="QD219" s="86"/>
      <c r="QE219" s="86"/>
      <c r="QF219" s="86"/>
      <c r="QG219" s="86"/>
      <c r="QH219" s="86"/>
      <c r="QI219" s="86"/>
      <c r="QJ219" s="86"/>
      <c r="QK219" s="86"/>
      <c r="QL219" s="86"/>
      <c r="QM219" s="86"/>
      <c r="QN219" s="86"/>
      <c r="QO219" s="86"/>
      <c r="QP219" s="86"/>
      <c r="QQ219" s="86"/>
      <c r="QR219" s="86"/>
      <c r="QS219" s="86"/>
      <c r="QT219" s="86"/>
      <c r="QU219" s="86"/>
      <c r="QV219" s="86"/>
      <c r="QW219" s="86"/>
      <c r="QX219" s="86"/>
      <c r="QY219" s="86"/>
      <c r="QZ219" s="86"/>
      <c r="RA219" s="86"/>
      <c r="RB219" s="86"/>
      <c r="RC219" s="86"/>
      <c r="RD219" s="86"/>
      <c r="RE219" s="86"/>
      <c r="RF219" s="86"/>
      <c r="RG219" s="86"/>
      <c r="RH219" s="86"/>
      <c r="RI219" s="86"/>
      <c r="RJ219" s="86"/>
      <c r="RK219" s="86"/>
      <c r="RL219" s="86"/>
      <c r="RM219" s="86"/>
      <c r="RN219" s="86"/>
      <c r="RO219" s="86"/>
      <c r="RP219" s="86"/>
      <c r="RQ219" s="86"/>
      <c r="RR219" s="86"/>
      <c r="RS219" s="86"/>
      <c r="RT219" s="86"/>
      <c r="RU219" s="86"/>
      <c r="RV219" s="86"/>
      <c r="RW219" s="86"/>
      <c r="RX219" s="86"/>
      <c r="RY219" s="86"/>
      <c r="RZ219" s="86"/>
      <c r="SA219" s="86"/>
      <c r="SB219" s="86"/>
      <c r="SC219" s="86"/>
      <c r="SD219" s="86"/>
      <c r="SE219" s="86"/>
      <c r="SF219" s="86"/>
      <c r="SG219" s="86"/>
      <c r="SH219" s="86"/>
      <c r="SI219" s="86"/>
      <c r="SJ219" s="86"/>
      <c r="SK219" s="86"/>
      <c r="SL219" s="86"/>
      <c r="SM219" s="86"/>
      <c r="SN219" s="86"/>
      <c r="SO219" s="86"/>
      <c r="SP219" s="86"/>
      <c r="SQ219" s="86"/>
      <c r="SR219" s="86"/>
      <c r="SS219" s="86"/>
      <c r="ST219" s="86"/>
      <c r="SU219" s="86"/>
      <c r="SV219" s="86"/>
      <c r="SW219" s="86"/>
      <c r="SX219" s="86"/>
      <c r="SY219" s="86"/>
      <c r="SZ219" s="86"/>
      <c r="TA219" s="86"/>
      <c r="TB219" s="86"/>
      <c r="TC219" s="86"/>
      <c r="TD219" s="86"/>
      <c r="TE219" s="86"/>
      <c r="TF219" s="86"/>
      <c r="TG219" s="86"/>
      <c r="TH219" s="86"/>
      <c r="TI219" s="86"/>
      <c r="TJ219" s="86"/>
      <c r="TK219" s="86"/>
      <c r="TL219" s="86"/>
      <c r="TM219" s="86"/>
      <c r="TN219" s="86"/>
      <c r="TO219" s="86"/>
      <c r="TP219" s="86"/>
      <c r="TQ219" s="86"/>
      <c r="TR219" s="86"/>
      <c r="TS219" s="86"/>
      <c r="TT219" s="86"/>
      <c r="TU219" s="86"/>
      <c r="TV219" s="86"/>
      <c r="TW219" s="86"/>
      <c r="TX219" s="86"/>
      <c r="TY219" s="86"/>
      <c r="TZ219" s="86"/>
      <c r="UA219" s="86"/>
      <c r="UB219" s="86"/>
      <c r="UC219" s="86"/>
      <c r="UD219" s="86"/>
      <c r="UE219" s="86"/>
      <c r="UF219" s="86"/>
      <c r="UG219" s="86"/>
      <c r="UH219" s="86"/>
      <c r="UI219" s="86"/>
      <c r="UJ219" s="86"/>
      <c r="UK219" s="86"/>
      <c r="UL219" s="86"/>
      <c r="UM219" s="86"/>
      <c r="UN219" s="86"/>
      <c r="UO219" s="86"/>
      <c r="UP219" s="86"/>
      <c r="UQ219" s="86"/>
      <c r="UR219" s="86"/>
      <c r="US219" s="86"/>
      <c r="UT219" s="86"/>
      <c r="UU219" s="86"/>
      <c r="UV219" s="86"/>
      <c r="UW219" s="86"/>
      <c r="UX219" s="86"/>
      <c r="UY219" s="86"/>
      <c r="UZ219" s="86"/>
      <c r="VA219" s="86"/>
      <c r="VB219" s="86"/>
      <c r="VC219" s="86"/>
      <c r="VD219" s="86"/>
      <c r="VE219" s="86"/>
      <c r="VF219" s="86"/>
      <c r="VG219" s="86"/>
      <c r="VH219" s="86"/>
      <c r="VI219" s="86"/>
      <c r="VJ219" s="86"/>
      <c r="VK219" s="86"/>
      <c r="VL219" s="86"/>
      <c r="VM219" s="86"/>
      <c r="VN219" s="86"/>
      <c r="VO219" s="86"/>
      <c r="VP219" s="86"/>
      <c r="VQ219" s="86"/>
      <c r="VR219" s="86"/>
      <c r="VS219" s="86"/>
      <c r="VT219" s="86"/>
      <c r="VU219" s="86"/>
      <c r="VV219" s="86"/>
      <c r="VW219" s="86"/>
      <c r="VX219" s="86"/>
      <c r="VY219" s="86"/>
      <c r="VZ219" s="86"/>
      <c r="WA219" s="86"/>
      <c r="WB219" s="86"/>
      <c r="WC219" s="86"/>
      <c r="WD219" s="86"/>
      <c r="WE219" s="86"/>
      <c r="WF219" s="86"/>
      <c r="WG219" s="86"/>
      <c r="WH219" s="86"/>
      <c r="WI219" s="86"/>
      <c r="WJ219" s="86"/>
      <c r="WK219" s="86"/>
      <c r="WL219" s="86"/>
      <c r="WM219" s="86"/>
      <c r="WN219" s="86"/>
      <c r="WO219" s="86"/>
      <c r="WP219" s="86"/>
      <c r="WQ219" s="86"/>
      <c r="WR219" s="86"/>
      <c r="WS219" s="86"/>
      <c r="WT219" s="86"/>
      <c r="WU219" s="86"/>
      <c r="WV219" s="86"/>
      <c r="WW219" s="86"/>
      <c r="WX219" s="86"/>
      <c r="WY219" s="86"/>
      <c r="WZ219" s="86"/>
      <c r="XA219" s="86"/>
      <c r="XB219" s="86"/>
      <c r="XC219" s="86"/>
      <c r="XD219" s="86"/>
      <c r="XE219" s="86"/>
      <c r="XF219" s="86"/>
      <c r="XG219" s="86"/>
      <c r="XH219" s="86"/>
      <c r="XI219" s="86"/>
      <c r="XJ219" s="86"/>
      <c r="XK219" s="86"/>
      <c r="XL219" s="86"/>
      <c r="XM219" s="86"/>
      <c r="XN219" s="86"/>
      <c r="XO219" s="86"/>
      <c r="XP219" s="86"/>
      <c r="XQ219" s="86"/>
      <c r="XR219" s="86"/>
      <c r="XS219" s="86"/>
      <c r="XT219" s="86"/>
      <c r="XU219" s="86"/>
      <c r="XV219" s="86"/>
      <c r="XW219" s="86"/>
      <c r="XX219" s="86"/>
      <c r="XY219" s="86"/>
      <c r="XZ219" s="86"/>
      <c r="YA219" s="86"/>
      <c r="YB219" s="86"/>
      <c r="YC219" s="86"/>
      <c r="YD219" s="86"/>
      <c r="YE219" s="86"/>
      <c r="YF219" s="86"/>
      <c r="YG219" s="86"/>
      <c r="YH219" s="86"/>
      <c r="YI219" s="86"/>
      <c r="YJ219" s="86"/>
      <c r="YK219" s="86"/>
      <c r="YL219" s="86"/>
      <c r="YM219" s="86"/>
      <c r="YN219" s="86"/>
      <c r="YO219" s="86"/>
      <c r="YP219" s="86"/>
      <c r="YQ219" s="86"/>
      <c r="YR219" s="86"/>
      <c r="YS219" s="86"/>
      <c r="YT219" s="86"/>
      <c r="YU219" s="86"/>
      <c r="YV219" s="86"/>
      <c r="YW219" s="86"/>
      <c r="YX219" s="86"/>
      <c r="YY219" s="86"/>
      <c r="YZ219" s="86"/>
      <c r="ZA219" s="86"/>
      <c r="ZB219" s="86"/>
      <c r="ZC219" s="86"/>
      <c r="ZD219" s="86"/>
      <c r="ZE219" s="86"/>
      <c r="ZF219" s="86"/>
      <c r="ZG219" s="86"/>
      <c r="ZH219" s="86"/>
      <c r="ZI219" s="86"/>
      <c r="ZJ219" s="86"/>
      <c r="ZK219" s="86"/>
      <c r="ZL219" s="86"/>
      <c r="ZM219" s="86"/>
      <c r="ZN219" s="86"/>
      <c r="ZO219" s="86"/>
      <c r="ZP219" s="86"/>
      <c r="ZQ219" s="86"/>
      <c r="ZR219" s="86"/>
      <c r="ZS219" s="86"/>
      <c r="ZT219" s="86"/>
      <c r="ZU219" s="86"/>
      <c r="ZV219" s="86"/>
      <c r="ZW219" s="86"/>
      <c r="ZX219" s="86"/>
      <c r="ZY219" s="86"/>
      <c r="ZZ219" s="86"/>
      <c r="AAA219" s="86"/>
      <c r="AAB219" s="86"/>
      <c r="AAC219" s="86"/>
      <c r="AAD219" s="86"/>
      <c r="AAE219" s="86"/>
      <c r="AAF219" s="86"/>
      <c r="AAG219" s="86"/>
      <c r="AAH219" s="86"/>
      <c r="AAI219" s="86"/>
      <c r="AAJ219" s="86"/>
      <c r="AAK219" s="86"/>
      <c r="AAL219" s="86"/>
      <c r="AAM219" s="86"/>
      <c r="AAN219" s="86"/>
      <c r="AAO219" s="86"/>
      <c r="AAP219" s="86"/>
      <c r="AAQ219" s="86"/>
      <c r="AAR219" s="86"/>
      <c r="AAS219" s="86"/>
      <c r="AAT219" s="86"/>
      <c r="AAU219" s="86"/>
      <c r="AAV219" s="86"/>
      <c r="AAW219" s="86"/>
      <c r="AAX219" s="86"/>
      <c r="AAY219" s="86"/>
      <c r="AAZ219" s="86"/>
      <c r="ABA219" s="86"/>
      <c r="ABB219" s="86"/>
      <c r="ABC219" s="86"/>
      <c r="ABD219" s="86"/>
      <c r="ABE219" s="86"/>
      <c r="ABF219" s="86"/>
      <c r="ABG219" s="86"/>
      <c r="ABH219" s="86"/>
      <c r="ABI219" s="86"/>
      <c r="ABJ219" s="86"/>
      <c r="ABK219" s="86"/>
      <c r="ABL219" s="86"/>
      <c r="ABM219" s="86"/>
      <c r="ABN219" s="86"/>
      <c r="ABO219" s="86"/>
      <c r="ABP219" s="86"/>
      <c r="ABQ219" s="86"/>
      <c r="ABR219" s="86"/>
      <c r="ABS219" s="86"/>
      <c r="ABT219" s="86"/>
      <c r="ABU219" s="86"/>
      <c r="ABV219" s="86"/>
      <c r="ABW219" s="86"/>
      <c r="ABX219" s="86"/>
      <c r="ABY219" s="86"/>
      <c r="ABZ219" s="86"/>
      <c r="ACA219" s="86"/>
      <c r="ACB219" s="86"/>
      <c r="ACC219" s="86"/>
      <c r="ACD219" s="86"/>
      <c r="ACE219" s="86"/>
      <c r="ACF219" s="86"/>
      <c r="ACG219" s="86"/>
      <c r="ACH219" s="86"/>
      <c r="ACI219" s="86"/>
      <c r="ACJ219" s="86"/>
      <c r="ACK219" s="86"/>
      <c r="ACL219" s="86"/>
      <c r="ACM219" s="86"/>
      <c r="ACN219" s="86"/>
      <c r="ACO219" s="86"/>
      <c r="ACP219" s="86"/>
      <c r="ACQ219" s="86"/>
      <c r="ACR219" s="86"/>
      <c r="ACS219" s="86"/>
      <c r="ACT219" s="86"/>
      <c r="ACU219" s="86"/>
      <c r="ACV219" s="86"/>
      <c r="ACW219" s="86"/>
      <c r="ACX219" s="86"/>
      <c r="ACY219" s="86"/>
      <c r="ACZ219" s="86"/>
      <c r="ADA219" s="86"/>
      <c r="ADB219" s="86"/>
      <c r="ADC219" s="86"/>
      <c r="ADD219" s="86"/>
      <c r="ADE219" s="86"/>
      <c r="ADF219" s="86"/>
      <c r="ADG219" s="86"/>
      <c r="ADH219" s="86"/>
      <c r="ADI219" s="86"/>
      <c r="ADJ219" s="86"/>
      <c r="ADK219" s="86"/>
      <c r="ADL219" s="86"/>
      <c r="ADM219" s="86"/>
      <c r="ADN219" s="86"/>
      <c r="ADO219" s="86"/>
      <c r="ADP219" s="86"/>
      <c r="ADQ219" s="86"/>
      <c r="ADR219" s="86"/>
      <c r="ADS219" s="86"/>
      <c r="ADT219" s="86"/>
      <c r="ADU219" s="86"/>
      <c r="ADV219" s="86"/>
      <c r="ADW219" s="86"/>
      <c r="ADX219" s="86"/>
      <c r="ADY219" s="86"/>
      <c r="ADZ219" s="86"/>
      <c r="AEA219" s="86"/>
      <c r="AEB219" s="86"/>
      <c r="AEC219" s="86"/>
      <c r="AED219" s="86"/>
      <c r="AEE219" s="86"/>
      <c r="AEF219" s="86"/>
      <c r="AEG219" s="86"/>
      <c r="AEH219" s="86"/>
      <c r="AEI219" s="86"/>
      <c r="AEJ219" s="86"/>
      <c r="AEK219" s="86"/>
      <c r="AEL219" s="86"/>
      <c r="AEM219" s="86"/>
      <c r="AEN219" s="86"/>
      <c r="AEO219" s="86"/>
      <c r="AEP219" s="86"/>
      <c r="AEQ219" s="86"/>
      <c r="AER219" s="86"/>
      <c r="AES219" s="86"/>
      <c r="AET219" s="86"/>
      <c r="AEU219" s="86"/>
      <c r="AEV219" s="86"/>
      <c r="AEW219" s="86"/>
      <c r="AEX219" s="86"/>
      <c r="AEY219" s="86"/>
      <c r="AEZ219" s="86"/>
      <c r="AFA219" s="86"/>
      <c r="AFB219" s="86"/>
      <c r="AFC219" s="86"/>
      <c r="AFD219" s="86"/>
      <c r="AFE219" s="86"/>
      <c r="AFF219" s="86"/>
      <c r="AFG219" s="86"/>
      <c r="AFH219" s="86"/>
      <c r="AFI219" s="86"/>
      <c r="AFJ219" s="86"/>
      <c r="AFK219" s="86"/>
      <c r="AFL219" s="86"/>
      <c r="AFM219" s="86"/>
      <c r="AFN219" s="86"/>
      <c r="AFO219" s="86"/>
      <c r="AFP219" s="86"/>
      <c r="AFQ219" s="86"/>
      <c r="AFR219" s="86"/>
      <c r="AFS219" s="86"/>
      <c r="AFT219" s="86"/>
      <c r="AFU219" s="86"/>
      <c r="AFV219" s="86"/>
      <c r="AFW219" s="86"/>
      <c r="AFX219" s="86"/>
      <c r="AFY219" s="86"/>
      <c r="AFZ219" s="86"/>
      <c r="AGA219" s="86"/>
      <c r="AGB219" s="86"/>
      <c r="AGC219" s="86"/>
      <c r="AGD219" s="86"/>
      <c r="AGE219" s="86"/>
      <c r="AGF219" s="86"/>
      <c r="AGG219" s="86"/>
      <c r="AGH219" s="86"/>
      <c r="AGI219" s="86"/>
      <c r="AGJ219" s="86"/>
      <c r="AGK219" s="86"/>
      <c r="AGL219" s="86"/>
      <c r="AGM219" s="86"/>
      <c r="AGN219" s="86"/>
      <c r="AGO219" s="86"/>
      <c r="AGP219" s="86"/>
      <c r="AGQ219" s="86"/>
      <c r="AGR219" s="86"/>
      <c r="AGS219" s="86"/>
      <c r="AGT219" s="86"/>
      <c r="AGU219" s="86"/>
      <c r="AGV219" s="86"/>
      <c r="AGW219" s="86"/>
      <c r="AGX219" s="86"/>
      <c r="AGY219" s="86"/>
      <c r="AGZ219" s="86"/>
      <c r="AHA219" s="86"/>
      <c r="AHB219" s="86"/>
      <c r="AHC219" s="86"/>
      <c r="AHD219" s="86"/>
      <c r="AHE219" s="86"/>
      <c r="AHF219" s="86"/>
      <c r="AHG219" s="86"/>
      <c r="AHH219" s="86"/>
      <c r="AHI219" s="86"/>
      <c r="AHJ219" s="86"/>
      <c r="AHK219" s="86"/>
      <c r="AHL219" s="86"/>
      <c r="AHM219" s="86"/>
      <c r="AHN219" s="86"/>
      <c r="AHO219" s="86"/>
      <c r="AHP219" s="86"/>
      <c r="AHQ219" s="86"/>
      <c r="AHR219" s="86"/>
      <c r="AHS219" s="86"/>
      <c r="AHT219" s="86"/>
      <c r="AHU219" s="86"/>
      <c r="AHV219" s="86"/>
      <c r="AHW219" s="86"/>
      <c r="AHX219" s="86"/>
      <c r="AHY219" s="86"/>
      <c r="AHZ219" s="86"/>
      <c r="AIA219" s="86"/>
      <c r="AIB219" s="86"/>
      <c r="AIC219" s="86"/>
      <c r="AID219" s="86"/>
      <c r="AIE219" s="86"/>
      <c r="AIF219" s="86"/>
      <c r="AIG219" s="86"/>
      <c r="AIH219" s="86"/>
      <c r="AII219" s="86"/>
      <c r="AIJ219" s="86"/>
      <c r="AIK219" s="86"/>
      <c r="AIL219" s="86"/>
      <c r="AIM219" s="86"/>
      <c r="AIN219" s="86"/>
      <c r="AIO219" s="86"/>
      <c r="AIP219" s="86"/>
      <c r="AIQ219" s="86"/>
      <c r="AIR219" s="86"/>
      <c r="AIS219" s="86"/>
      <c r="AIT219" s="86"/>
      <c r="AIU219" s="86"/>
      <c r="AIV219" s="86"/>
      <c r="AIW219" s="86"/>
      <c r="AIX219" s="86"/>
      <c r="AIY219" s="86"/>
      <c r="AIZ219" s="86"/>
      <c r="AJA219" s="86"/>
      <c r="AJB219" s="86"/>
      <c r="AJC219" s="86"/>
      <c r="AJD219" s="86"/>
      <c r="AJE219" s="86"/>
      <c r="AJF219" s="86"/>
      <c r="AJG219" s="86"/>
      <c r="AJH219" s="86"/>
      <c r="AJI219" s="86"/>
      <c r="AJJ219" s="86"/>
      <c r="AJK219" s="86"/>
      <c r="AJL219" s="86"/>
      <c r="AJM219" s="86"/>
      <c r="AJN219" s="86"/>
      <c r="AJO219" s="86"/>
      <c r="AJP219" s="86"/>
      <c r="AJQ219" s="86"/>
      <c r="AJR219" s="86"/>
      <c r="AJS219" s="86"/>
      <c r="AJT219" s="86"/>
      <c r="AJU219" s="86"/>
      <c r="AJV219" s="86"/>
      <c r="AJW219" s="86"/>
      <c r="AJX219" s="86"/>
      <c r="AJY219" s="86"/>
      <c r="AJZ219" s="86"/>
      <c r="AKA219" s="86"/>
      <c r="AKB219" s="86"/>
      <c r="AKC219" s="86"/>
      <c r="AKD219" s="86"/>
      <c r="AKE219" s="86"/>
      <c r="AKF219" s="86"/>
      <c r="AKG219" s="86"/>
      <c r="AKH219" s="86"/>
      <c r="AKI219" s="86"/>
      <c r="AKJ219" s="86"/>
      <c r="AKK219" s="86"/>
      <c r="AKL219" s="86"/>
      <c r="AKM219" s="86"/>
      <c r="AKN219" s="86"/>
      <c r="AKO219" s="86"/>
      <c r="AKP219" s="86"/>
      <c r="AKQ219" s="86"/>
      <c r="AKR219" s="86"/>
      <c r="AKS219" s="86"/>
      <c r="AKT219" s="86"/>
      <c r="AKU219" s="86"/>
      <c r="AKV219" s="86"/>
      <c r="AKW219" s="86"/>
      <c r="AKX219" s="86"/>
      <c r="AKY219" s="86"/>
      <c r="AKZ219" s="86"/>
      <c r="ALA219" s="86"/>
      <c r="ALB219" s="86"/>
      <c r="ALC219" s="86"/>
      <c r="ALD219" s="86"/>
      <c r="ALE219" s="86"/>
      <c r="ALF219" s="86"/>
      <c r="ALG219" s="86"/>
      <c r="ALH219" s="86"/>
      <c r="ALI219" s="86"/>
      <c r="ALJ219" s="86"/>
      <c r="ALK219" s="86"/>
      <c r="ALL219" s="86"/>
      <c r="ALM219" s="86"/>
      <c r="ALN219" s="86"/>
      <c r="ALO219" s="86"/>
      <c r="ALP219" s="86"/>
      <c r="ALQ219" s="86"/>
      <c r="ALR219" s="86"/>
      <c r="ALS219" s="86"/>
      <c r="ALT219" s="86"/>
      <c r="ALU219" s="86"/>
      <c r="ALV219" s="86"/>
      <c r="ALW219" s="86"/>
      <c r="ALX219" s="86"/>
      <c r="ALY219" s="86"/>
      <c r="ALZ219" s="86"/>
      <c r="AMA219" s="86"/>
      <c r="AMB219" s="86"/>
      <c r="AMC219" s="86"/>
      <c r="AMD219" s="86"/>
      <c r="AME219" s="86"/>
      <c r="AMF219" s="86"/>
      <c r="AMG219" s="86"/>
      <c r="AMH219" s="86"/>
      <c r="AMI219" s="86"/>
      <c r="AMJ219" s="86"/>
      <c r="AMK219" s="86"/>
      <c r="AML219" s="86"/>
      <c r="AMM219" s="86"/>
      <c r="AMN219" s="86"/>
      <c r="AMO219" s="86"/>
      <c r="AMP219" s="86"/>
      <c r="AMQ219" s="86"/>
      <c r="AMR219" s="86"/>
      <c r="AMS219" s="86"/>
      <c r="AMT219" s="86"/>
      <c r="AMU219" s="86"/>
      <c r="AMV219" s="86"/>
      <c r="AMW219" s="86"/>
      <c r="AMX219" s="86"/>
      <c r="AMY219" s="86"/>
      <c r="AMZ219" s="86"/>
      <c r="ANA219" s="86"/>
      <c r="ANB219" s="86"/>
      <c r="ANC219" s="86"/>
      <c r="AND219" s="86"/>
      <c r="ANE219" s="86"/>
      <c r="ANF219" s="86"/>
      <c r="ANG219" s="86"/>
      <c r="ANH219" s="86"/>
      <c r="ANI219" s="86"/>
      <c r="ANJ219" s="86"/>
      <c r="ANK219" s="86"/>
      <c r="ANL219" s="86"/>
      <c r="ANM219" s="86"/>
      <c r="ANN219" s="86"/>
      <c r="ANO219" s="86"/>
      <c r="ANP219" s="86"/>
      <c r="ANQ219" s="86"/>
      <c r="ANR219" s="86"/>
      <c r="ANS219" s="86"/>
      <c r="ANT219" s="86"/>
      <c r="ANU219" s="86"/>
      <c r="ANV219" s="86"/>
      <c r="ANW219" s="86"/>
      <c r="ANX219" s="86"/>
      <c r="ANY219" s="86"/>
      <c r="ANZ219" s="86"/>
      <c r="AOA219" s="86"/>
      <c r="AOB219" s="86"/>
      <c r="AOC219" s="86"/>
      <c r="AOD219" s="86"/>
      <c r="AOE219" s="86"/>
      <c r="AOF219" s="86"/>
      <c r="AOG219" s="86"/>
      <c r="AOH219" s="86"/>
      <c r="AOI219" s="86"/>
      <c r="AOJ219" s="86"/>
      <c r="AOK219" s="86"/>
      <c r="AOL219" s="86"/>
      <c r="AOM219" s="86"/>
      <c r="AON219" s="86"/>
      <c r="AOO219" s="86"/>
      <c r="AOP219" s="86"/>
      <c r="AOQ219" s="86"/>
      <c r="AOR219" s="86"/>
      <c r="AOS219" s="86"/>
      <c r="AOT219" s="86"/>
      <c r="AOU219" s="86"/>
      <c r="AOV219" s="86"/>
      <c r="AOW219" s="86"/>
      <c r="AOX219" s="86"/>
      <c r="AOY219" s="86"/>
      <c r="AOZ219" s="86"/>
      <c r="APA219" s="86"/>
      <c r="APB219" s="86"/>
      <c r="APC219" s="86"/>
      <c r="APD219" s="86"/>
      <c r="APE219" s="86"/>
      <c r="APF219" s="86"/>
      <c r="APG219" s="86"/>
      <c r="APH219" s="86"/>
      <c r="API219" s="86"/>
      <c r="APJ219" s="86"/>
      <c r="APK219" s="86"/>
      <c r="APL219" s="86"/>
      <c r="APM219" s="86"/>
      <c r="APN219" s="86"/>
      <c r="APO219" s="86"/>
      <c r="APP219" s="86"/>
      <c r="APQ219" s="86"/>
      <c r="APR219" s="86"/>
      <c r="APS219" s="86"/>
      <c r="APT219" s="86"/>
      <c r="APU219" s="86"/>
      <c r="APV219" s="86"/>
      <c r="APW219" s="86"/>
      <c r="APX219" s="86"/>
      <c r="APY219" s="86"/>
      <c r="APZ219" s="86"/>
      <c r="AQA219" s="86"/>
      <c r="AQB219" s="86"/>
      <c r="AQC219" s="86"/>
      <c r="AQD219" s="86"/>
      <c r="AQE219" s="86"/>
      <c r="AQF219" s="86"/>
      <c r="AQG219" s="86"/>
      <c r="AQH219" s="86"/>
      <c r="AQI219" s="86"/>
      <c r="AQJ219" s="86"/>
      <c r="AQK219" s="86"/>
      <c r="AQL219" s="86"/>
      <c r="AQM219" s="86"/>
      <c r="AQN219" s="86"/>
      <c r="AQO219" s="86"/>
      <c r="AQP219" s="86"/>
      <c r="AQQ219" s="86"/>
      <c r="AQR219" s="86"/>
      <c r="AQS219" s="86"/>
      <c r="AQT219" s="86"/>
      <c r="AQU219" s="86"/>
      <c r="AQV219" s="86"/>
      <c r="AQW219" s="86"/>
      <c r="AQX219" s="86"/>
      <c r="AQY219" s="86"/>
      <c r="AQZ219" s="86"/>
      <c r="ARA219" s="86"/>
      <c r="ARB219" s="86"/>
      <c r="ARC219" s="86"/>
      <c r="ARD219" s="86"/>
      <c r="ARE219" s="86"/>
      <c r="ARF219" s="86"/>
      <c r="ARG219" s="86"/>
      <c r="ARH219" s="86"/>
      <c r="ARI219" s="86"/>
      <c r="ARJ219" s="86"/>
      <c r="ARK219" s="86"/>
      <c r="ARL219" s="86"/>
      <c r="ARM219" s="86"/>
      <c r="ARN219" s="86"/>
      <c r="ARO219" s="86"/>
      <c r="ARP219" s="86"/>
      <c r="ARQ219" s="86"/>
      <c r="ARR219" s="86"/>
      <c r="ARS219" s="86"/>
      <c r="ART219" s="86"/>
      <c r="ARU219" s="86"/>
      <c r="ARV219" s="86"/>
      <c r="ARW219" s="86"/>
      <c r="ARX219" s="86"/>
      <c r="ARY219" s="86"/>
      <c r="ARZ219" s="86"/>
      <c r="ASA219" s="86"/>
      <c r="ASB219" s="86"/>
      <c r="ASC219" s="86"/>
      <c r="ASD219" s="86"/>
      <c r="ASE219" s="86"/>
      <c r="ASF219" s="86"/>
      <c r="ASG219" s="86"/>
      <c r="ASH219" s="86"/>
      <c r="ASI219" s="86"/>
      <c r="ASJ219" s="86"/>
      <c r="ASK219" s="86"/>
      <c r="ASL219" s="86"/>
      <c r="ASM219" s="86"/>
      <c r="ASN219" s="86"/>
      <c r="ASO219" s="86"/>
      <c r="ASP219" s="86"/>
      <c r="ASQ219" s="86"/>
      <c r="ASR219" s="86"/>
      <c r="ASS219" s="86"/>
      <c r="AST219" s="86"/>
      <c r="ASU219" s="86"/>
      <c r="ASV219" s="86"/>
      <c r="ASW219" s="86"/>
      <c r="ASX219" s="86"/>
      <c r="ASY219" s="86"/>
      <c r="ASZ219" s="86"/>
      <c r="ATA219" s="86"/>
      <c r="ATB219" s="86"/>
      <c r="ATC219" s="86"/>
      <c r="ATD219" s="86"/>
      <c r="ATE219" s="86"/>
      <c r="ATF219" s="86"/>
      <c r="ATG219" s="86"/>
      <c r="ATH219" s="86"/>
      <c r="ATI219" s="86"/>
      <c r="ATJ219" s="86"/>
      <c r="ATK219" s="86"/>
      <c r="ATL219" s="86"/>
      <c r="ATM219" s="86"/>
      <c r="ATN219" s="86"/>
      <c r="ATO219" s="86"/>
      <c r="ATP219" s="86"/>
      <c r="ATQ219" s="86"/>
      <c r="ATR219" s="86"/>
      <c r="ATS219" s="86"/>
      <c r="ATT219" s="86"/>
      <c r="ATU219" s="86"/>
      <c r="ATV219" s="86"/>
      <c r="ATW219" s="86"/>
      <c r="ATX219" s="86"/>
      <c r="ATY219" s="86"/>
      <c r="ATZ219" s="86"/>
      <c r="AUA219" s="86"/>
      <c r="AUB219" s="86"/>
      <c r="AUC219" s="86"/>
      <c r="AUD219" s="86"/>
      <c r="AUE219" s="86"/>
      <c r="AUF219" s="86"/>
      <c r="AUG219" s="86"/>
      <c r="AUH219" s="86"/>
      <c r="AUI219" s="86"/>
      <c r="AUJ219" s="86"/>
      <c r="AUK219" s="86"/>
      <c r="AUL219" s="86"/>
      <c r="AUM219" s="86"/>
      <c r="AUN219" s="86"/>
      <c r="AUO219" s="86"/>
      <c r="AUP219" s="86"/>
      <c r="AUQ219" s="86"/>
      <c r="AUR219" s="86"/>
      <c r="AUS219" s="86"/>
      <c r="AUT219" s="86"/>
      <c r="AUU219" s="86"/>
      <c r="AUV219" s="86"/>
      <c r="AUW219" s="86"/>
      <c r="AUX219" s="86"/>
      <c r="AUY219" s="86"/>
      <c r="AUZ219" s="86"/>
      <c r="AVA219" s="86"/>
      <c r="AVB219" s="86"/>
      <c r="AVC219" s="86"/>
      <c r="AVD219" s="86"/>
      <c r="AVE219" s="86"/>
      <c r="AVF219" s="86"/>
      <c r="AVG219" s="86"/>
      <c r="AVH219" s="86"/>
      <c r="AVI219" s="86"/>
      <c r="AVJ219" s="86"/>
      <c r="AVK219" s="86"/>
      <c r="AVL219" s="86"/>
      <c r="AVM219" s="86"/>
      <c r="AVN219" s="86"/>
      <c r="AVO219" s="86"/>
      <c r="AVP219" s="86"/>
      <c r="AVQ219" s="86"/>
      <c r="AVR219" s="86"/>
      <c r="AVS219" s="86"/>
      <c r="AVT219" s="86"/>
      <c r="AVU219" s="86"/>
      <c r="AVV219" s="86"/>
      <c r="AVW219" s="86"/>
      <c r="AVX219" s="86"/>
      <c r="AVY219" s="86"/>
      <c r="AVZ219" s="86"/>
      <c r="AWA219" s="86"/>
      <c r="AWB219" s="86"/>
      <c r="AWC219" s="86"/>
      <c r="AWD219" s="86"/>
      <c r="AWE219" s="86"/>
      <c r="AWF219" s="86"/>
      <c r="AWG219" s="86"/>
      <c r="AWH219" s="86"/>
      <c r="AWI219" s="86"/>
      <c r="AWJ219" s="86"/>
      <c r="AWK219" s="86"/>
      <c r="AWL219" s="86"/>
      <c r="AWM219" s="86"/>
      <c r="AWN219" s="86"/>
      <c r="AWO219" s="86"/>
      <c r="AWP219" s="86"/>
      <c r="AWQ219" s="86"/>
      <c r="AWR219" s="86"/>
      <c r="AWS219" s="86"/>
      <c r="AWT219" s="86"/>
      <c r="AWU219" s="86"/>
      <c r="AWV219" s="86"/>
      <c r="AWW219" s="86"/>
      <c r="AWX219" s="86"/>
      <c r="AWY219" s="86"/>
      <c r="AWZ219" s="86"/>
      <c r="AXA219" s="86"/>
      <c r="AXB219" s="86"/>
      <c r="AXC219" s="86"/>
      <c r="AXD219" s="86"/>
      <c r="AXE219" s="86"/>
      <c r="AXF219" s="86"/>
      <c r="AXG219" s="86"/>
      <c r="AXH219" s="86"/>
      <c r="AXI219" s="86"/>
      <c r="AXJ219" s="86"/>
      <c r="AXK219" s="86"/>
      <c r="AXL219" s="86"/>
      <c r="AXM219" s="86"/>
      <c r="AXN219" s="86"/>
      <c r="AXO219" s="86"/>
      <c r="AXP219" s="86"/>
      <c r="AXQ219" s="86"/>
      <c r="AXR219" s="86"/>
      <c r="AXS219" s="86"/>
      <c r="AXT219" s="86"/>
      <c r="AXU219" s="86"/>
      <c r="AXV219" s="86"/>
      <c r="AXW219" s="86"/>
      <c r="AXX219" s="86"/>
      <c r="AXY219" s="86"/>
      <c r="AXZ219" s="86"/>
      <c r="AYA219" s="86"/>
      <c r="AYB219" s="86"/>
      <c r="AYC219" s="86"/>
      <c r="AYD219" s="86"/>
      <c r="AYE219" s="86"/>
      <c r="AYF219" s="86"/>
      <c r="AYG219" s="86"/>
      <c r="AYH219" s="86"/>
      <c r="AYI219" s="86"/>
      <c r="AYJ219" s="86"/>
      <c r="AYK219" s="86"/>
      <c r="AYL219" s="86"/>
      <c r="AYM219" s="86"/>
      <c r="AYN219" s="86"/>
      <c r="AYO219" s="86"/>
      <c r="AYP219" s="86"/>
      <c r="AYQ219" s="86"/>
      <c r="AYR219" s="86"/>
      <c r="AYS219" s="86"/>
      <c r="AYT219" s="86"/>
      <c r="AYU219" s="86"/>
      <c r="AYV219" s="86"/>
      <c r="AYW219" s="86"/>
      <c r="AYX219" s="86"/>
      <c r="AYY219" s="86"/>
      <c r="AYZ219" s="86"/>
      <c r="AZA219" s="86"/>
      <c r="AZB219" s="86"/>
      <c r="AZC219" s="86"/>
      <c r="AZD219" s="86"/>
      <c r="AZE219" s="86"/>
      <c r="AZF219" s="86"/>
      <c r="AZG219" s="86"/>
      <c r="AZH219" s="86"/>
      <c r="AZI219" s="86"/>
      <c r="AZJ219" s="86"/>
      <c r="AZK219" s="86"/>
      <c r="AZL219" s="86"/>
      <c r="AZM219" s="86"/>
      <c r="AZN219" s="86"/>
      <c r="AZO219" s="86"/>
      <c r="AZP219" s="86"/>
      <c r="AZQ219" s="86"/>
      <c r="AZR219" s="86"/>
      <c r="AZS219" s="86"/>
      <c r="AZT219" s="86"/>
      <c r="AZU219" s="86"/>
      <c r="AZV219" s="86"/>
      <c r="AZW219" s="86"/>
      <c r="AZX219" s="86"/>
      <c r="AZY219" s="86"/>
      <c r="AZZ219" s="86"/>
      <c r="BAA219" s="86"/>
      <c r="BAB219" s="86"/>
      <c r="BAC219" s="86"/>
      <c r="BAD219" s="86"/>
      <c r="BAE219" s="86"/>
      <c r="BAF219" s="86"/>
      <c r="BAG219" s="86"/>
      <c r="BAH219" s="86"/>
      <c r="BAI219" s="86"/>
      <c r="BAJ219" s="86"/>
      <c r="BAK219" s="86"/>
      <c r="BAL219" s="86"/>
      <c r="BAM219" s="86"/>
      <c r="BAN219" s="86"/>
      <c r="BAO219" s="86"/>
      <c r="BAP219" s="86"/>
      <c r="BAQ219" s="86"/>
      <c r="BAR219" s="86"/>
      <c r="BAS219" s="86"/>
      <c r="BAT219" s="86"/>
      <c r="BAU219" s="86"/>
      <c r="BAV219" s="86"/>
      <c r="BAW219" s="86"/>
      <c r="BAX219" s="86"/>
      <c r="BAY219" s="86"/>
      <c r="BAZ219" s="86"/>
      <c r="BBA219" s="86"/>
      <c r="BBB219" s="86"/>
      <c r="BBC219" s="86"/>
      <c r="BBD219" s="86"/>
      <c r="BBE219" s="86"/>
      <c r="BBF219" s="86"/>
      <c r="BBG219" s="86"/>
      <c r="BBH219" s="86"/>
      <c r="BBI219" s="86"/>
      <c r="BBJ219" s="86"/>
      <c r="BBK219" s="86"/>
      <c r="BBL219" s="86"/>
      <c r="BBM219" s="86"/>
      <c r="BBN219" s="86"/>
      <c r="BBO219" s="86"/>
      <c r="BBP219" s="86"/>
      <c r="BBQ219" s="86"/>
      <c r="BBR219" s="86"/>
      <c r="BBS219" s="86"/>
      <c r="BBT219" s="86"/>
      <c r="BBU219" s="86"/>
      <c r="BBV219" s="86"/>
      <c r="BBW219" s="86"/>
      <c r="BBX219" s="86"/>
      <c r="BBY219" s="86"/>
      <c r="BBZ219" s="86"/>
      <c r="BCA219" s="86"/>
      <c r="BCB219" s="86"/>
      <c r="BCC219" s="86"/>
      <c r="BCD219" s="86"/>
      <c r="BCE219" s="86"/>
      <c r="BCF219" s="86"/>
      <c r="BCG219" s="86"/>
      <c r="BCH219" s="86"/>
      <c r="BCI219" s="86"/>
      <c r="BCJ219" s="86"/>
      <c r="BCK219" s="86"/>
      <c r="BCL219" s="86"/>
      <c r="BCM219" s="86"/>
      <c r="BCN219" s="86"/>
      <c r="BCO219" s="86"/>
      <c r="BCP219" s="86"/>
      <c r="BCQ219" s="86"/>
      <c r="BCR219" s="86"/>
      <c r="BCS219" s="86"/>
      <c r="BCT219" s="86"/>
      <c r="BCU219" s="86"/>
      <c r="BCV219" s="86"/>
      <c r="BCW219" s="86"/>
      <c r="BCX219" s="86"/>
      <c r="BCY219" s="86"/>
      <c r="BCZ219" s="86"/>
      <c r="BDA219" s="86"/>
      <c r="BDB219" s="86"/>
      <c r="BDC219" s="86"/>
      <c r="BDD219" s="86"/>
      <c r="BDE219" s="86"/>
      <c r="BDF219" s="86"/>
      <c r="BDG219" s="86"/>
      <c r="BDH219" s="86"/>
      <c r="BDI219" s="86"/>
      <c r="BDJ219" s="86"/>
      <c r="BDK219" s="86"/>
      <c r="BDL219" s="86"/>
      <c r="BDM219" s="86"/>
      <c r="BDN219" s="86"/>
      <c r="BDO219" s="86"/>
      <c r="BDP219" s="86"/>
      <c r="BDQ219" s="86"/>
      <c r="BDR219" s="86"/>
      <c r="BDS219" s="86"/>
      <c r="BDT219" s="86"/>
      <c r="BDU219" s="86"/>
      <c r="BDV219" s="86"/>
      <c r="BDW219" s="86"/>
      <c r="BDX219" s="86"/>
      <c r="BDY219" s="86"/>
      <c r="BDZ219" s="86"/>
      <c r="BEA219" s="86"/>
      <c r="BEB219" s="86"/>
      <c r="BEC219" s="86"/>
      <c r="BED219" s="86"/>
      <c r="BEE219" s="86"/>
      <c r="BEF219" s="86"/>
      <c r="BEG219" s="86"/>
      <c r="BEH219" s="86"/>
      <c r="BEI219" s="86"/>
      <c r="BEJ219" s="86"/>
      <c r="BEK219" s="86"/>
      <c r="BEL219" s="86"/>
      <c r="BEM219" s="86"/>
      <c r="BEN219" s="86"/>
      <c r="BEO219" s="86"/>
      <c r="BEP219" s="86"/>
      <c r="BEQ219" s="86"/>
      <c r="BER219" s="86"/>
      <c r="BES219" s="86"/>
      <c r="BET219" s="86"/>
      <c r="BEU219" s="86"/>
      <c r="BEV219" s="86"/>
      <c r="BEW219" s="86"/>
      <c r="BEX219" s="86"/>
      <c r="BEY219" s="86"/>
      <c r="BEZ219" s="86"/>
      <c r="BFA219" s="86"/>
      <c r="BFB219" s="86"/>
      <c r="BFC219" s="86"/>
      <c r="BFD219" s="86"/>
      <c r="BFE219" s="86"/>
      <c r="BFF219" s="86"/>
      <c r="BFG219" s="86"/>
      <c r="BFH219" s="86"/>
      <c r="BFI219" s="86"/>
      <c r="BFJ219" s="86"/>
      <c r="BFK219" s="86"/>
      <c r="BFL219" s="86"/>
      <c r="BFM219" s="86"/>
      <c r="BFN219" s="86"/>
      <c r="BFO219" s="86"/>
      <c r="BFP219" s="86"/>
      <c r="BFQ219" s="86"/>
      <c r="BFR219" s="86"/>
      <c r="BFS219" s="86"/>
      <c r="BFT219" s="86"/>
      <c r="BFU219" s="86"/>
      <c r="BFV219" s="86"/>
      <c r="BFW219" s="86"/>
      <c r="BFX219" s="86"/>
      <c r="BFY219" s="86"/>
      <c r="BFZ219" s="86"/>
      <c r="BGA219" s="86"/>
      <c r="BGB219" s="86"/>
      <c r="BGC219" s="86"/>
      <c r="BGD219" s="86"/>
      <c r="BGE219" s="86"/>
      <c r="BGF219" s="86"/>
      <c r="BGG219" s="86"/>
      <c r="BGH219" s="86"/>
      <c r="BGI219" s="86"/>
      <c r="BGJ219" s="86"/>
      <c r="BGK219" s="86"/>
      <c r="BGL219" s="86"/>
      <c r="BGM219" s="86"/>
      <c r="BGN219" s="86"/>
      <c r="BGO219" s="86"/>
      <c r="BGP219" s="86"/>
      <c r="BGQ219" s="86"/>
      <c r="BGR219" s="86"/>
      <c r="BGS219" s="86"/>
      <c r="BGT219" s="86"/>
      <c r="BGU219" s="86"/>
      <c r="BGV219" s="86"/>
      <c r="BGW219" s="86"/>
      <c r="BGX219" s="86"/>
      <c r="BGY219" s="86"/>
      <c r="BGZ219" s="86"/>
      <c r="BHA219" s="86"/>
      <c r="BHB219" s="86"/>
      <c r="BHC219" s="86"/>
      <c r="BHD219" s="86"/>
      <c r="BHE219" s="86"/>
      <c r="BHF219" s="86"/>
      <c r="BHG219" s="86"/>
      <c r="BHH219" s="86"/>
      <c r="BHI219" s="86"/>
      <c r="BHJ219" s="86"/>
      <c r="BHK219" s="86"/>
      <c r="BHL219" s="86"/>
      <c r="BHM219" s="86"/>
      <c r="BHN219" s="86"/>
      <c r="BHO219" s="86"/>
      <c r="BHP219" s="86"/>
      <c r="BHQ219" s="86"/>
      <c r="BHR219" s="86"/>
      <c r="BHS219" s="86"/>
      <c r="BHT219" s="86"/>
      <c r="BHU219" s="86"/>
      <c r="BHV219" s="86"/>
      <c r="BHW219" s="86"/>
      <c r="BHX219" s="86"/>
      <c r="BHY219" s="86"/>
      <c r="BHZ219" s="86"/>
      <c r="BIA219" s="86"/>
      <c r="BIB219" s="86"/>
      <c r="BIC219" s="86"/>
      <c r="BID219" s="86"/>
      <c r="BIE219" s="86"/>
      <c r="BIF219" s="86"/>
      <c r="BIG219" s="86"/>
      <c r="BIH219" s="86"/>
      <c r="BII219" s="86"/>
      <c r="BIJ219" s="86"/>
      <c r="BIK219" s="86"/>
      <c r="BIL219" s="86"/>
      <c r="BIM219" s="86"/>
      <c r="BIN219" s="86"/>
      <c r="BIO219" s="86"/>
      <c r="BIP219" s="86"/>
      <c r="BIQ219" s="86"/>
      <c r="BIR219" s="86"/>
      <c r="BIS219" s="86"/>
      <c r="BIT219" s="86"/>
      <c r="BIU219" s="86"/>
      <c r="BIV219" s="86"/>
      <c r="BIW219" s="86"/>
      <c r="BIX219" s="86"/>
      <c r="BIY219" s="86"/>
      <c r="BIZ219" s="86"/>
      <c r="BJA219" s="86"/>
      <c r="BJB219" s="86"/>
      <c r="BJC219" s="86"/>
      <c r="BJD219" s="86"/>
    </row>
    <row r="220" spans="1:1616">
      <c r="A220" s="20">
        <v>218</v>
      </c>
      <c r="B220" s="44">
        <v>45317</v>
      </c>
      <c r="C220" s="5" t="s">
        <v>292</v>
      </c>
      <c r="D220" s="45" t="s">
        <v>293</v>
      </c>
      <c r="E220" s="46">
        <f>39.5+303.94</f>
        <v>343.44</v>
      </c>
      <c r="F220" s="7"/>
      <c r="G220" s="10"/>
      <c r="H220" s="92"/>
      <c r="I220" s="85"/>
    </row>
    <row r="221" spans="1:1616">
      <c r="A221" s="20">
        <v>219</v>
      </c>
      <c r="B221" s="44">
        <v>45317</v>
      </c>
      <c r="C221" s="5" t="s">
        <v>294</v>
      </c>
      <c r="D221" s="45" t="s">
        <v>1</v>
      </c>
      <c r="E221" s="46">
        <v>50000</v>
      </c>
      <c r="F221" s="7"/>
      <c r="G221" s="8"/>
      <c r="H221" s="92"/>
      <c r="I221" s="85"/>
    </row>
    <row r="222" spans="1:1616">
      <c r="A222" s="20">
        <v>220</v>
      </c>
      <c r="B222" s="3">
        <v>45317</v>
      </c>
      <c r="C222" s="5" t="s">
        <v>295</v>
      </c>
      <c r="D222" s="5" t="s">
        <v>296</v>
      </c>
      <c r="E222" s="25">
        <v>1500</v>
      </c>
      <c r="F222" s="7"/>
      <c r="G222" s="8"/>
      <c r="H222" s="92"/>
      <c r="I222" s="85"/>
    </row>
    <row r="223" spans="1:1616">
      <c r="A223" s="20">
        <v>221</v>
      </c>
      <c r="B223" s="3">
        <v>45317</v>
      </c>
      <c r="C223" s="5" t="s">
        <v>297</v>
      </c>
      <c r="D223" s="5" t="s">
        <v>32</v>
      </c>
      <c r="E223" s="25">
        <v>29000.16</v>
      </c>
      <c r="F223" s="7"/>
      <c r="G223" s="8"/>
      <c r="H223" s="92"/>
      <c r="I223" s="85"/>
    </row>
    <row r="224" spans="1:1616">
      <c r="A224" s="20">
        <v>222</v>
      </c>
      <c r="B224" s="3">
        <v>45317</v>
      </c>
      <c r="C224" s="5" t="s">
        <v>298</v>
      </c>
      <c r="D224" s="5" t="s">
        <v>0</v>
      </c>
      <c r="E224" s="25">
        <v>2.97</v>
      </c>
      <c r="F224" s="7"/>
      <c r="G224" s="8"/>
      <c r="H224" s="92"/>
      <c r="I224" s="85"/>
    </row>
    <row r="225" spans="1:9">
      <c r="A225" s="20">
        <v>223</v>
      </c>
      <c r="B225" s="3">
        <v>45317</v>
      </c>
      <c r="C225" s="5" t="s">
        <v>299</v>
      </c>
      <c r="D225" s="5" t="s">
        <v>0</v>
      </c>
      <c r="E225" s="25">
        <v>163.71</v>
      </c>
      <c r="F225" s="7"/>
      <c r="G225" s="8"/>
      <c r="H225" s="92"/>
      <c r="I225" s="85"/>
    </row>
    <row r="226" spans="1:9">
      <c r="A226" s="20">
        <v>224</v>
      </c>
      <c r="B226" s="3">
        <v>45317</v>
      </c>
      <c r="C226" s="5" t="s">
        <v>300</v>
      </c>
      <c r="D226" s="5" t="s">
        <v>0</v>
      </c>
      <c r="E226" s="28">
        <v>142.34</v>
      </c>
      <c r="F226" s="7"/>
      <c r="G226" s="10"/>
      <c r="H226" s="92"/>
      <c r="I226" s="85"/>
    </row>
    <row r="227" spans="1:9">
      <c r="A227" s="20">
        <v>225</v>
      </c>
      <c r="B227" s="3">
        <v>45317</v>
      </c>
      <c r="C227" s="5" t="s">
        <v>301</v>
      </c>
      <c r="D227" s="5" t="s">
        <v>0</v>
      </c>
      <c r="E227" s="25">
        <v>471.19</v>
      </c>
      <c r="F227" s="7"/>
      <c r="G227" s="8"/>
      <c r="H227" s="92"/>
      <c r="I227" s="85"/>
    </row>
    <row r="228" spans="1:9">
      <c r="A228" s="20">
        <v>226</v>
      </c>
      <c r="B228" s="3">
        <v>45317</v>
      </c>
      <c r="C228" s="5" t="s">
        <v>302</v>
      </c>
      <c r="D228" s="5" t="s">
        <v>0</v>
      </c>
      <c r="E228" s="25">
        <v>162.38999999999999</v>
      </c>
      <c r="F228" s="7"/>
      <c r="G228" s="8"/>
      <c r="H228" s="92"/>
      <c r="I228" s="85"/>
    </row>
    <row r="229" spans="1:9">
      <c r="A229" s="20">
        <v>227</v>
      </c>
      <c r="B229" s="3">
        <v>45317</v>
      </c>
      <c r="C229" s="5" t="s">
        <v>303</v>
      </c>
      <c r="D229" s="5" t="s">
        <v>0</v>
      </c>
      <c r="E229" s="14">
        <v>365.8</v>
      </c>
      <c r="F229" s="7"/>
      <c r="G229" s="8"/>
      <c r="H229" s="92"/>
      <c r="I229" s="85"/>
    </row>
    <row r="230" spans="1:9">
      <c r="A230" s="20">
        <v>228</v>
      </c>
      <c r="B230" s="3">
        <v>45317</v>
      </c>
      <c r="C230" s="5" t="s">
        <v>304</v>
      </c>
      <c r="D230" s="5" t="s">
        <v>0</v>
      </c>
      <c r="E230" s="24">
        <v>190.77</v>
      </c>
      <c r="F230" s="7"/>
      <c r="G230" s="8"/>
      <c r="H230" s="92"/>
      <c r="I230" s="85"/>
    </row>
    <row r="231" spans="1:9">
      <c r="A231" s="20">
        <v>229</v>
      </c>
      <c r="B231" s="3">
        <v>45317</v>
      </c>
      <c r="C231" s="5" t="s">
        <v>305</v>
      </c>
      <c r="D231" s="5" t="s">
        <v>0</v>
      </c>
      <c r="E231" s="24">
        <v>1908.05</v>
      </c>
      <c r="F231" s="7"/>
      <c r="G231" s="8"/>
      <c r="H231" s="92"/>
      <c r="I231" s="85"/>
    </row>
    <row r="232" spans="1:9">
      <c r="A232" s="20">
        <v>230</v>
      </c>
      <c r="B232" s="3">
        <v>45317</v>
      </c>
      <c r="C232" s="5" t="s">
        <v>306</v>
      </c>
      <c r="D232" s="5" t="s">
        <v>0</v>
      </c>
      <c r="E232" s="24">
        <v>322.24</v>
      </c>
      <c r="F232" s="7"/>
      <c r="G232" s="8"/>
      <c r="H232" s="92"/>
      <c r="I232" s="85"/>
    </row>
    <row r="233" spans="1:9">
      <c r="A233" s="20">
        <v>231</v>
      </c>
      <c r="B233" s="3">
        <v>45317</v>
      </c>
      <c r="C233" s="5" t="s">
        <v>307</v>
      </c>
      <c r="D233" s="5" t="s">
        <v>0</v>
      </c>
      <c r="E233" s="24">
        <v>1720.43</v>
      </c>
      <c r="F233" s="7"/>
      <c r="G233" s="8"/>
      <c r="H233" s="92"/>
      <c r="I233" s="85"/>
    </row>
    <row r="234" spans="1:9">
      <c r="A234" s="20">
        <v>232</v>
      </c>
      <c r="B234" s="3">
        <v>45317</v>
      </c>
      <c r="C234" s="5" t="s">
        <v>308</v>
      </c>
      <c r="D234" s="39" t="s">
        <v>0</v>
      </c>
      <c r="E234" s="16">
        <v>2538.5100000000002</v>
      </c>
      <c r="F234" s="47"/>
      <c r="G234" s="10"/>
      <c r="H234" s="85"/>
      <c r="I234" s="85"/>
    </row>
    <row r="235" spans="1:9">
      <c r="A235" s="20">
        <v>233</v>
      </c>
      <c r="B235" s="3">
        <v>45317</v>
      </c>
      <c r="C235" s="5" t="s">
        <v>309</v>
      </c>
      <c r="D235" s="5" t="s">
        <v>0</v>
      </c>
      <c r="E235" s="16">
        <v>3633.96</v>
      </c>
      <c r="F235" s="47"/>
      <c r="G235" s="10"/>
      <c r="H235" s="85"/>
      <c r="I235" s="85"/>
    </row>
    <row r="236" spans="1:9">
      <c r="A236" s="20">
        <v>234</v>
      </c>
      <c r="B236" s="3">
        <v>45317</v>
      </c>
      <c r="C236" s="5" t="s">
        <v>310</v>
      </c>
      <c r="D236" s="5" t="s">
        <v>0</v>
      </c>
      <c r="E236" s="48">
        <v>3543.52</v>
      </c>
      <c r="F236" s="47"/>
      <c r="G236" s="10"/>
      <c r="H236" s="85"/>
      <c r="I236" s="85"/>
    </row>
    <row r="237" spans="1:9">
      <c r="A237" s="20">
        <v>235</v>
      </c>
      <c r="B237" s="3">
        <v>45320</v>
      </c>
      <c r="C237" s="5" t="s">
        <v>313</v>
      </c>
      <c r="D237" s="4" t="s">
        <v>32</v>
      </c>
      <c r="E237" s="14">
        <v>200000</v>
      </c>
      <c r="F237" s="4"/>
      <c r="G237" s="4"/>
      <c r="H237" s="85"/>
      <c r="I237" s="85"/>
    </row>
    <row r="238" spans="1:9">
      <c r="A238" s="20">
        <v>236</v>
      </c>
      <c r="B238" s="3">
        <v>45320</v>
      </c>
      <c r="C238" s="26" t="s">
        <v>314</v>
      </c>
      <c r="D238" s="5" t="s">
        <v>32</v>
      </c>
      <c r="E238" s="14">
        <v>125000</v>
      </c>
      <c r="F238" s="4"/>
      <c r="G238" s="4"/>
      <c r="H238" s="85"/>
      <c r="I238" s="85"/>
    </row>
    <row r="239" spans="1:9">
      <c r="A239" s="20">
        <v>237</v>
      </c>
      <c r="B239" s="3">
        <v>45320</v>
      </c>
      <c r="C239" s="5" t="s">
        <v>315</v>
      </c>
      <c r="D239" s="5" t="s">
        <v>32</v>
      </c>
      <c r="E239" s="14">
        <v>39714.61</v>
      </c>
      <c r="F239" s="4"/>
      <c r="G239" s="4"/>
      <c r="H239" s="85"/>
      <c r="I239" s="85"/>
    </row>
    <row r="240" spans="1:9">
      <c r="A240" s="20">
        <v>238</v>
      </c>
      <c r="B240" s="3">
        <v>45320</v>
      </c>
      <c r="C240" s="5" t="s">
        <v>316</v>
      </c>
      <c r="D240" s="11" t="s">
        <v>32</v>
      </c>
      <c r="E240" s="25">
        <v>45190.66</v>
      </c>
      <c r="F240" s="7"/>
      <c r="G240" s="8"/>
      <c r="H240" s="85"/>
      <c r="I240" s="85"/>
    </row>
    <row r="241" spans="1:9" s="1" customFormat="1">
      <c r="A241" s="20">
        <v>239</v>
      </c>
      <c r="B241" s="3">
        <v>45320</v>
      </c>
      <c r="C241" s="51" t="s">
        <v>317</v>
      </c>
      <c r="D241" s="51" t="s">
        <v>32</v>
      </c>
      <c r="E241" s="2">
        <v>91082.72</v>
      </c>
      <c r="F241" s="4"/>
      <c r="G241" s="4"/>
      <c r="H241" s="86"/>
      <c r="I241" s="86"/>
    </row>
    <row r="242" spans="1:9" s="1" customFormat="1">
      <c r="A242" s="20">
        <v>240</v>
      </c>
      <c r="B242" s="3">
        <v>45320</v>
      </c>
      <c r="C242" s="5" t="s">
        <v>318</v>
      </c>
      <c r="D242" s="5" t="s">
        <v>319</v>
      </c>
      <c r="E242" s="52">
        <v>7978.21</v>
      </c>
      <c r="F242" s="7">
        <v>1257.5999999999999</v>
      </c>
      <c r="G242" s="8">
        <f>E242-F242</f>
        <v>6720.6100000000006</v>
      </c>
      <c r="H242" s="92"/>
      <c r="I242" s="86"/>
    </row>
    <row r="243" spans="1:9">
      <c r="A243" s="20">
        <v>241</v>
      </c>
      <c r="B243" s="3">
        <v>45321</v>
      </c>
      <c r="C243" s="5" t="s">
        <v>320</v>
      </c>
      <c r="D243" s="5" t="s">
        <v>0</v>
      </c>
      <c r="E243" s="53">
        <v>40911.129999999997</v>
      </c>
      <c r="F243" s="13"/>
      <c r="G243" s="8"/>
      <c r="H243" s="85"/>
      <c r="I243" s="85"/>
    </row>
    <row r="244" spans="1:9">
      <c r="A244" s="20">
        <v>242</v>
      </c>
      <c r="B244" s="3">
        <v>45321</v>
      </c>
      <c r="C244" s="5" t="s">
        <v>321</v>
      </c>
      <c r="D244" s="5" t="s">
        <v>142</v>
      </c>
      <c r="E244" s="53">
        <v>7971.74</v>
      </c>
      <c r="F244" s="13"/>
      <c r="G244" s="8"/>
      <c r="H244" s="85"/>
      <c r="I244" s="85"/>
    </row>
    <row r="245" spans="1:9">
      <c r="A245" s="20">
        <v>243</v>
      </c>
      <c r="B245" s="3">
        <v>45321</v>
      </c>
      <c r="C245" s="5" t="s">
        <v>322</v>
      </c>
      <c r="D245" s="5" t="s">
        <v>5</v>
      </c>
      <c r="E245" s="53">
        <v>13626.99</v>
      </c>
      <c r="F245" s="13"/>
      <c r="G245" s="8"/>
      <c r="H245" s="85"/>
      <c r="I245" s="85"/>
    </row>
    <row r="246" spans="1:9">
      <c r="A246" s="20">
        <v>244</v>
      </c>
      <c r="B246" s="3">
        <v>45321</v>
      </c>
      <c r="C246" s="5" t="s">
        <v>323</v>
      </c>
      <c r="D246" s="5" t="s">
        <v>324</v>
      </c>
      <c r="E246" s="53">
        <v>5250</v>
      </c>
      <c r="F246" s="13"/>
      <c r="G246" s="8"/>
      <c r="H246" s="85"/>
      <c r="I246" s="85"/>
    </row>
    <row r="247" spans="1:9">
      <c r="A247" s="20">
        <v>245</v>
      </c>
      <c r="B247" s="3">
        <v>45321</v>
      </c>
      <c r="C247" s="5" t="s">
        <v>325</v>
      </c>
      <c r="D247" s="5" t="s">
        <v>326</v>
      </c>
      <c r="E247" s="53">
        <v>6750</v>
      </c>
      <c r="F247" s="13"/>
      <c r="G247" s="8"/>
      <c r="H247" s="85"/>
      <c r="I247" s="85"/>
    </row>
    <row r="248" spans="1:9">
      <c r="A248" s="20">
        <v>246</v>
      </c>
      <c r="B248" s="3">
        <v>45321</v>
      </c>
      <c r="C248" s="5" t="s">
        <v>327</v>
      </c>
      <c r="D248" s="5" t="s">
        <v>328</v>
      </c>
      <c r="E248" s="53">
        <v>1003.94</v>
      </c>
      <c r="F248" s="13"/>
      <c r="G248" s="8"/>
      <c r="H248" s="85"/>
      <c r="I248" s="85"/>
    </row>
    <row r="249" spans="1:9">
      <c r="A249" s="20">
        <v>247</v>
      </c>
      <c r="B249" s="3">
        <v>45321</v>
      </c>
      <c r="C249" s="5" t="s">
        <v>329</v>
      </c>
      <c r="D249" s="5" t="s">
        <v>330</v>
      </c>
      <c r="E249" s="53">
        <v>2452.6</v>
      </c>
      <c r="F249" s="13"/>
      <c r="G249" s="8"/>
      <c r="H249" s="85"/>
      <c r="I249" s="85"/>
    </row>
    <row r="250" spans="1:9">
      <c r="A250" s="20">
        <v>248</v>
      </c>
      <c r="B250" s="3">
        <v>45321</v>
      </c>
      <c r="C250" s="5" t="s">
        <v>331</v>
      </c>
      <c r="D250" s="5" t="s">
        <v>332</v>
      </c>
      <c r="E250" s="53">
        <v>150</v>
      </c>
      <c r="F250" s="13"/>
      <c r="G250" s="8"/>
      <c r="H250" s="85"/>
      <c r="I250" s="85"/>
    </row>
    <row r="251" spans="1:9">
      <c r="A251" s="20">
        <v>249</v>
      </c>
      <c r="B251" s="3">
        <v>45321</v>
      </c>
      <c r="C251" s="5" t="s">
        <v>333</v>
      </c>
      <c r="D251" s="5" t="s">
        <v>180</v>
      </c>
      <c r="E251" s="53">
        <v>4920</v>
      </c>
      <c r="F251" s="13"/>
      <c r="G251" s="8"/>
      <c r="H251" s="85"/>
      <c r="I251" s="85"/>
    </row>
    <row r="252" spans="1:9">
      <c r="A252" s="20">
        <v>250</v>
      </c>
      <c r="B252" s="3">
        <v>45321</v>
      </c>
      <c r="C252" s="5" t="s">
        <v>334</v>
      </c>
      <c r="D252" s="5" t="s">
        <v>335</v>
      </c>
      <c r="E252" s="53">
        <v>603.6</v>
      </c>
      <c r="F252" s="7"/>
      <c r="G252" s="8"/>
      <c r="H252" s="85"/>
      <c r="I252" s="85"/>
    </row>
    <row r="253" spans="1:9">
      <c r="A253" s="20">
        <v>251</v>
      </c>
      <c r="B253" s="3">
        <v>45321</v>
      </c>
      <c r="C253" s="5" t="s">
        <v>336</v>
      </c>
      <c r="D253" s="5" t="s">
        <v>337</v>
      </c>
      <c r="E253" s="53">
        <v>30000</v>
      </c>
      <c r="F253" s="7"/>
      <c r="G253" s="8"/>
      <c r="H253" s="85"/>
      <c r="I253" s="85"/>
    </row>
    <row r="254" spans="1:9">
      <c r="A254" s="20">
        <v>252</v>
      </c>
      <c r="B254" s="3">
        <v>45321</v>
      </c>
      <c r="C254" s="5" t="s">
        <v>338</v>
      </c>
      <c r="D254" s="5" t="s">
        <v>339</v>
      </c>
      <c r="E254" s="53">
        <v>3000</v>
      </c>
      <c r="F254" s="47"/>
      <c r="G254" s="8"/>
      <c r="H254" s="85"/>
      <c r="I254" s="85"/>
    </row>
    <row r="255" spans="1:9">
      <c r="A255" s="20">
        <v>253</v>
      </c>
      <c r="B255" s="3">
        <v>45321</v>
      </c>
      <c r="C255" s="5" t="s">
        <v>340</v>
      </c>
      <c r="D255" s="5" t="s">
        <v>341</v>
      </c>
      <c r="E255" s="53">
        <v>4377.3599999999997</v>
      </c>
      <c r="F255" s="7">
        <v>690</v>
      </c>
      <c r="G255" s="8">
        <f>E255-F255</f>
        <v>3687.3599999999997</v>
      </c>
      <c r="H255" s="85"/>
      <c r="I255" s="85"/>
    </row>
    <row r="256" spans="1:9">
      <c r="A256" s="20">
        <v>254</v>
      </c>
      <c r="B256" s="3">
        <v>45321</v>
      </c>
      <c r="C256" s="5" t="s">
        <v>342</v>
      </c>
      <c r="D256" s="5" t="s">
        <v>343</v>
      </c>
      <c r="E256" s="53">
        <v>3374</v>
      </c>
      <c r="F256" s="7"/>
      <c r="G256" s="8"/>
      <c r="H256" s="85"/>
      <c r="I256" s="85"/>
    </row>
    <row r="257" spans="1:1617">
      <c r="A257" s="20">
        <v>255</v>
      </c>
      <c r="B257" s="3">
        <v>45321</v>
      </c>
      <c r="C257" s="5" t="s">
        <v>344</v>
      </c>
      <c r="D257" s="5" t="s">
        <v>32</v>
      </c>
      <c r="E257" s="53">
        <v>158352.91</v>
      </c>
      <c r="F257" s="7"/>
      <c r="G257" s="8"/>
      <c r="H257" s="85"/>
      <c r="I257" s="85"/>
    </row>
    <row r="258" spans="1:1617">
      <c r="A258" s="20">
        <v>256</v>
      </c>
      <c r="B258" s="3">
        <v>45321</v>
      </c>
      <c r="C258" s="5" t="s">
        <v>345</v>
      </c>
      <c r="D258" s="5" t="s">
        <v>0</v>
      </c>
      <c r="E258" s="53">
        <v>11379.35</v>
      </c>
      <c r="F258" s="7"/>
      <c r="G258" s="8"/>
      <c r="H258" s="85"/>
      <c r="I258" s="85"/>
    </row>
    <row r="259" spans="1:1617">
      <c r="A259" s="20">
        <v>257</v>
      </c>
      <c r="B259" s="3">
        <v>45321</v>
      </c>
      <c r="C259" s="5" t="s">
        <v>346</v>
      </c>
      <c r="D259" s="5" t="s">
        <v>0</v>
      </c>
      <c r="E259" s="53">
        <v>14707.81</v>
      </c>
      <c r="F259" s="7"/>
      <c r="G259" s="8"/>
      <c r="H259" s="85"/>
      <c r="I259" s="85"/>
    </row>
    <row r="260" spans="1:1617">
      <c r="A260" s="20">
        <v>258</v>
      </c>
      <c r="B260" s="3">
        <v>45321</v>
      </c>
      <c r="C260" s="5" t="s">
        <v>347</v>
      </c>
      <c r="D260" s="5" t="s">
        <v>0</v>
      </c>
      <c r="E260" s="53">
        <v>8353.56</v>
      </c>
      <c r="F260" s="7"/>
      <c r="G260" s="8"/>
      <c r="H260" s="85"/>
      <c r="I260" s="85"/>
    </row>
    <row r="261" spans="1:1617">
      <c r="A261" s="20">
        <v>259</v>
      </c>
      <c r="B261" s="3">
        <v>45321</v>
      </c>
      <c r="C261" s="5" t="s">
        <v>348</v>
      </c>
      <c r="D261" s="5" t="s">
        <v>0</v>
      </c>
      <c r="E261" s="25">
        <v>8680.9699999999993</v>
      </c>
      <c r="F261" s="7"/>
      <c r="G261" s="8"/>
      <c r="H261" s="85"/>
      <c r="I261" s="85"/>
    </row>
    <row r="262" spans="1:1617">
      <c r="A262" s="20">
        <v>260</v>
      </c>
      <c r="B262" s="3">
        <v>45321</v>
      </c>
      <c r="C262" s="5" t="s">
        <v>349</v>
      </c>
      <c r="D262" s="5" t="s">
        <v>0</v>
      </c>
      <c r="E262" s="25">
        <v>7967.1</v>
      </c>
      <c r="F262" s="7"/>
      <c r="G262" s="8"/>
      <c r="H262" s="85"/>
      <c r="I262" s="85"/>
    </row>
    <row r="263" spans="1:1617">
      <c r="A263" s="20">
        <v>261</v>
      </c>
      <c r="B263" s="3">
        <v>45321</v>
      </c>
      <c r="C263" s="5" t="s">
        <v>350</v>
      </c>
      <c r="D263" s="5" t="s">
        <v>0</v>
      </c>
      <c r="E263" s="8">
        <v>8777.9</v>
      </c>
      <c r="F263" s="7"/>
      <c r="G263" s="8"/>
      <c r="H263" s="85"/>
      <c r="I263" s="85"/>
    </row>
    <row r="264" spans="1:1617">
      <c r="A264" s="20">
        <v>262</v>
      </c>
      <c r="B264" s="3">
        <v>45321</v>
      </c>
      <c r="C264" s="5" t="s">
        <v>351</v>
      </c>
      <c r="D264" s="5" t="s">
        <v>352</v>
      </c>
      <c r="E264" s="8">
        <v>5.13</v>
      </c>
      <c r="F264" s="7"/>
      <c r="G264" s="8"/>
      <c r="H264" s="85"/>
      <c r="I264" s="85"/>
    </row>
    <row r="265" spans="1:1617" s="4" customFormat="1">
      <c r="A265" s="54">
        <v>263</v>
      </c>
      <c r="B265" s="3">
        <v>45322</v>
      </c>
      <c r="C265" s="5" t="s">
        <v>353</v>
      </c>
      <c r="D265" s="5" t="s">
        <v>354</v>
      </c>
      <c r="E265" s="14">
        <v>68952.240000000005</v>
      </c>
      <c r="F265" s="14"/>
      <c r="G265" s="14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  <c r="AV265" s="86"/>
      <c r="AW265" s="86"/>
      <c r="AX265" s="86"/>
      <c r="AY265" s="86"/>
      <c r="AZ265" s="86"/>
      <c r="BA265" s="86"/>
      <c r="BB265" s="86"/>
      <c r="BC265" s="86"/>
      <c r="BD265" s="86"/>
      <c r="BE265" s="86"/>
      <c r="BF265" s="86"/>
      <c r="BG265" s="86"/>
      <c r="BH265" s="86"/>
      <c r="BI265" s="86"/>
      <c r="BJ265" s="86"/>
      <c r="BK265" s="86"/>
      <c r="BL265" s="86"/>
      <c r="BM265" s="86"/>
      <c r="BN265" s="86"/>
      <c r="BO265" s="86"/>
      <c r="BP265" s="86"/>
      <c r="BQ265" s="86"/>
      <c r="BR265" s="86"/>
      <c r="BS265" s="86"/>
      <c r="BT265" s="86"/>
      <c r="BU265" s="86"/>
      <c r="BV265" s="86"/>
      <c r="BW265" s="86"/>
      <c r="BX265" s="86"/>
      <c r="BY265" s="86"/>
      <c r="BZ265" s="86"/>
      <c r="CA265" s="86"/>
      <c r="CB265" s="86"/>
      <c r="CC265" s="86"/>
      <c r="CD265" s="86"/>
      <c r="CE265" s="86"/>
      <c r="CF265" s="86"/>
      <c r="CG265" s="86"/>
      <c r="CH265" s="86"/>
      <c r="CI265" s="86"/>
      <c r="CJ265" s="86"/>
      <c r="CK265" s="86"/>
      <c r="CL265" s="86"/>
      <c r="CM265" s="86"/>
      <c r="CN265" s="86"/>
      <c r="CO265" s="86"/>
      <c r="CP265" s="86"/>
      <c r="CQ265" s="86"/>
      <c r="CR265" s="86"/>
      <c r="CS265" s="86"/>
      <c r="CT265" s="86"/>
      <c r="CU265" s="86"/>
      <c r="CV265" s="86"/>
      <c r="CW265" s="86"/>
      <c r="CX265" s="86"/>
      <c r="CY265" s="86"/>
      <c r="CZ265" s="86"/>
      <c r="DA265" s="86"/>
      <c r="DB265" s="86"/>
      <c r="DC265" s="86"/>
      <c r="DD265" s="86"/>
      <c r="DE265" s="86"/>
      <c r="DF265" s="86"/>
      <c r="DG265" s="86"/>
      <c r="DH265" s="86"/>
      <c r="DI265" s="86"/>
      <c r="DJ265" s="86"/>
      <c r="DK265" s="86"/>
      <c r="DL265" s="86"/>
      <c r="DM265" s="86"/>
      <c r="DN265" s="86"/>
      <c r="DO265" s="86"/>
      <c r="DP265" s="86"/>
      <c r="DQ265" s="86"/>
      <c r="DR265" s="86"/>
      <c r="DS265" s="86"/>
      <c r="DT265" s="86"/>
      <c r="DU265" s="86"/>
      <c r="DV265" s="86"/>
      <c r="DW265" s="86"/>
      <c r="DX265" s="86"/>
      <c r="DY265" s="86"/>
      <c r="DZ265" s="86"/>
      <c r="EA265" s="86"/>
      <c r="EB265" s="86"/>
      <c r="EC265" s="86"/>
      <c r="ED265" s="86"/>
      <c r="EE265" s="86"/>
      <c r="EF265" s="86"/>
      <c r="EG265" s="86"/>
      <c r="EH265" s="86"/>
      <c r="EI265" s="86"/>
      <c r="EJ265" s="86"/>
      <c r="EK265" s="86"/>
      <c r="EL265" s="86"/>
      <c r="EM265" s="86"/>
      <c r="EN265" s="86"/>
      <c r="EO265" s="86"/>
      <c r="EP265" s="86"/>
      <c r="EQ265" s="86"/>
      <c r="ER265" s="86"/>
      <c r="ES265" s="86"/>
      <c r="ET265" s="86"/>
      <c r="EU265" s="86"/>
      <c r="EV265" s="86"/>
      <c r="EW265" s="86"/>
      <c r="EX265" s="86"/>
      <c r="EY265" s="86"/>
      <c r="EZ265" s="86"/>
      <c r="FA265" s="86"/>
      <c r="FB265" s="86"/>
      <c r="FC265" s="86"/>
      <c r="FD265" s="86"/>
      <c r="FE265" s="86"/>
      <c r="FF265" s="86"/>
      <c r="FG265" s="86"/>
      <c r="FH265" s="86"/>
      <c r="FI265" s="86"/>
      <c r="FJ265" s="86"/>
      <c r="FK265" s="86"/>
      <c r="FL265" s="86"/>
      <c r="FM265" s="86"/>
      <c r="FN265" s="86"/>
      <c r="FO265" s="86"/>
      <c r="FP265" s="86"/>
      <c r="FQ265" s="86"/>
      <c r="FR265" s="86"/>
      <c r="FS265" s="86"/>
      <c r="FT265" s="86"/>
      <c r="FU265" s="86"/>
      <c r="FV265" s="86"/>
      <c r="FW265" s="86"/>
      <c r="FX265" s="86"/>
      <c r="FY265" s="86"/>
      <c r="FZ265" s="86"/>
      <c r="GA265" s="86"/>
      <c r="GB265" s="86"/>
      <c r="GC265" s="86"/>
      <c r="GD265" s="86"/>
      <c r="GE265" s="86"/>
      <c r="GF265" s="86"/>
      <c r="GG265" s="86"/>
      <c r="GH265" s="86"/>
      <c r="GI265" s="86"/>
      <c r="GJ265" s="86"/>
      <c r="GK265" s="86"/>
      <c r="GL265" s="86"/>
      <c r="GM265" s="86"/>
      <c r="GN265" s="86"/>
      <c r="GO265" s="86"/>
      <c r="GP265" s="86"/>
      <c r="GQ265" s="86"/>
      <c r="GR265" s="86"/>
      <c r="GS265" s="86"/>
      <c r="GT265" s="86"/>
      <c r="GU265" s="86"/>
      <c r="GV265" s="86"/>
      <c r="GW265" s="86"/>
      <c r="GX265" s="86"/>
      <c r="GY265" s="86"/>
      <c r="GZ265" s="86"/>
      <c r="HA265" s="86"/>
      <c r="HB265" s="86"/>
      <c r="HC265" s="86"/>
      <c r="HD265" s="86"/>
      <c r="HE265" s="86"/>
      <c r="HF265" s="86"/>
      <c r="HG265" s="86"/>
      <c r="HH265" s="86"/>
      <c r="HI265" s="86"/>
      <c r="HJ265" s="86"/>
      <c r="HK265" s="86"/>
      <c r="HL265" s="86"/>
      <c r="HM265" s="86"/>
      <c r="HN265" s="86"/>
      <c r="HO265" s="86"/>
      <c r="HP265" s="86"/>
      <c r="HQ265" s="86"/>
      <c r="HR265" s="86"/>
      <c r="HS265" s="86"/>
      <c r="HT265" s="86"/>
      <c r="HU265" s="86"/>
      <c r="HV265" s="86"/>
      <c r="HW265" s="86"/>
      <c r="HX265" s="86"/>
      <c r="HY265" s="86"/>
      <c r="HZ265" s="86"/>
      <c r="IA265" s="86"/>
      <c r="IB265" s="86"/>
      <c r="IC265" s="86"/>
      <c r="ID265" s="86"/>
      <c r="IE265" s="86"/>
      <c r="IF265" s="86"/>
      <c r="IG265" s="86"/>
      <c r="IH265" s="86"/>
      <c r="II265" s="86"/>
      <c r="IJ265" s="86"/>
      <c r="IK265" s="86"/>
      <c r="IL265" s="86"/>
      <c r="IM265" s="86"/>
      <c r="IN265" s="86"/>
      <c r="IO265" s="86"/>
      <c r="IP265" s="86"/>
      <c r="IQ265" s="86"/>
      <c r="IR265" s="86"/>
      <c r="IS265" s="86"/>
      <c r="IT265" s="86"/>
      <c r="IU265" s="86"/>
      <c r="IV265" s="86"/>
      <c r="IW265" s="86"/>
      <c r="IX265" s="86"/>
      <c r="IY265" s="86"/>
      <c r="IZ265" s="86"/>
      <c r="JA265" s="86"/>
      <c r="JB265" s="86"/>
      <c r="JC265" s="86"/>
      <c r="JD265" s="86"/>
      <c r="JE265" s="86"/>
      <c r="JF265" s="86"/>
      <c r="JG265" s="86"/>
      <c r="JH265" s="86"/>
      <c r="JI265" s="86"/>
      <c r="JJ265" s="86"/>
      <c r="JK265" s="86"/>
      <c r="JL265" s="86"/>
      <c r="JM265" s="86"/>
      <c r="JN265" s="86"/>
      <c r="JO265" s="86"/>
      <c r="JP265" s="86"/>
      <c r="JQ265" s="86"/>
      <c r="JR265" s="86"/>
      <c r="JS265" s="86"/>
      <c r="JT265" s="86"/>
      <c r="JU265" s="86"/>
      <c r="JV265" s="86"/>
      <c r="JW265" s="86"/>
      <c r="JX265" s="86"/>
      <c r="JY265" s="86"/>
      <c r="JZ265" s="86"/>
      <c r="KA265" s="86"/>
      <c r="KB265" s="86"/>
      <c r="KC265" s="86"/>
      <c r="KD265" s="86"/>
      <c r="KE265" s="86"/>
      <c r="KF265" s="86"/>
      <c r="KG265" s="86"/>
      <c r="KH265" s="86"/>
      <c r="KI265" s="86"/>
      <c r="KJ265" s="86"/>
      <c r="KK265" s="86"/>
      <c r="KL265" s="86"/>
      <c r="KM265" s="86"/>
      <c r="KN265" s="86"/>
      <c r="KO265" s="86"/>
      <c r="KP265" s="86"/>
      <c r="KQ265" s="86"/>
      <c r="KR265" s="86"/>
      <c r="KS265" s="86"/>
      <c r="KT265" s="86"/>
      <c r="KU265" s="86"/>
      <c r="KV265" s="86"/>
      <c r="KW265" s="86"/>
      <c r="KX265" s="86"/>
      <c r="KY265" s="86"/>
      <c r="KZ265" s="86"/>
      <c r="LA265" s="86"/>
      <c r="LB265" s="86"/>
      <c r="LC265" s="86"/>
      <c r="LD265" s="86"/>
      <c r="LE265" s="86"/>
      <c r="LF265" s="86"/>
      <c r="LG265" s="86"/>
      <c r="LH265" s="86"/>
      <c r="LI265" s="86"/>
      <c r="LJ265" s="86"/>
      <c r="LK265" s="86"/>
      <c r="LL265" s="86"/>
      <c r="LM265" s="86"/>
      <c r="LN265" s="86"/>
      <c r="LO265" s="86"/>
      <c r="LP265" s="86"/>
      <c r="LQ265" s="86"/>
      <c r="LR265" s="86"/>
      <c r="LS265" s="86"/>
      <c r="LT265" s="86"/>
      <c r="LU265" s="86"/>
      <c r="LV265" s="86"/>
      <c r="LW265" s="86"/>
      <c r="LX265" s="86"/>
      <c r="LY265" s="86"/>
      <c r="LZ265" s="86"/>
      <c r="MA265" s="86"/>
      <c r="MB265" s="86"/>
      <c r="MC265" s="86"/>
      <c r="MD265" s="86"/>
      <c r="ME265" s="86"/>
      <c r="MF265" s="86"/>
      <c r="MG265" s="86"/>
      <c r="MH265" s="86"/>
      <c r="MI265" s="86"/>
      <c r="MJ265" s="86"/>
      <c r="MK265" s="86"/>
      <c r="ML265" s="86"/>
      <c r="MM265" s="86"/>
      <c r="MN265" s="86"/>
      <c r="MO265" s="86"/>
      <c r="MP265" s="86"/>
      <c r="MQ265" s="86"/>
      <c r="MR265" s="86"/>
      <c r="MS265" s="86"/>
      <c r="MT265" s="86"/>
      <c r="MU265" s="86"/>
      <c r="MV265" s="86"/>
      <c r="MW265" s="86"/>
      <c r="MX265" s="86"/>
      <c r="MY265" s="86"/>
      <c r="MZ265" s="86"/>
      <c r="NA265" s="86"/>
      <c r="NB265" s="86"/>
      <c r="NC265" s="86"/>
      <c r="ND265" s="86"/>
      <c r="NE265" s="86"/>
      <c r="NF265" s="86"/>
      <c r="NG265" s="86"/>
      <c r="NH265" s="86"/>
      <c r="NI265" s="86"/>
      <c r="NJ265" s="86"/>
      <c r="NK265" s="86"/>
      <c r="NL265" s="86"/>
      <c r="NM265" s="86"/>
      <c r="NN265" s="86"/>
      <c r="NO265" s="86"/>
      <c r="NP265" s="86"/>
      <c r="NQ265" s="86"/>
      <c r="NR265" s="86"/>
      <c r="NS265" s="86"/>
      <c r="NT265" s="86"/>
      <c r="NU265" s="86"/>
      <c r="NV265" s="86"/>
      <c r="NW265" s="86"/>
      <c r="NX265" s="86"/>
      <c r="NY265" s="86"/>
      <c r="NZ265" s="86"/>
      <c r="OA265" s="86"/>
      <c r="OB265" s="86"/>
      <c r="OC265" s="86"/>
      <c r="OD265" s="86"/>
      <c r="OE265" s="86"/>
      <c r="OF265" s="86"/>
      <c r="OG265" s="86"/>
      <c r="OH265" s="86"/>
      <c r="OI265" s="86"/>
      <c r="OJ265" s="86"/>
      <c r="OK265" s="86"/>
      <c r="OL265" s="86"/>
      <c r="OM265" s="86"/>
      <c r="ON265" s="86"/>
      <c r="OO265" s="86"/>
      <c r="OP265" s="86"/>
      <c r="OQ265" s="86"/>
      <c r="OR265" s="86"/>
      <c r="OS265" s="86"/>
      <c r="OT265" s="86"/>
      <c r="OU265" s="86"/>
      <c r="OV265" s="86"/>
      <c r="OW265" s="86"/>
      <c r="OX265" s="86"/>
      <c r="OY265" s="86"/>
      <c r="OZ265" s="86"/>
      <c r="PA265" s="86"/>
      <c r="PB265" s="86"/>
      <c r="PC265" s="86"/>
      <c r="PD265" s="86"/>
      <c r="PE265" s="86"/>
      <c r="PF265" s="86"/>
      <c r="PG265" s="86"/>
      <c r="PH265" s="86"/>
      <c r="PI265" s="86"/>
      <c r="PJ265" s="86"/>
      <c r="PK265" s="86"/>
      <c r="PL265" s="86"/>
      <c r="PM265" s="86"/>
      <c r="PN265" s="86"/>
      <c r="PO265" s="86"/>
      <c r="PP265" s="86"/>
      <c r="PQ265" s="86"/>
      <c r="PR265" s="86"/>
      <c r="PS265" s="86"/>
      <c r="PT265" s="86"/>
      <c r="PU265" s="86"/>
      <c r="PV265" s="86"/>
      <c r="PW265" s="86"/>
      <c r="PX265" s="86"/>
      <c r="PY265" s="86"/>
      <c r="PZ265" s="86"/>
      <c r="QA265" s="86"/>
      <c r="QB265" s="86"/>
      <c r="QC265" s="86"/>
      <c r="QD265" s="86"/>
      <c r="QE265" s="86"/>
      <c r="QF265" s="86"/>
      <c r="QG265" s="86"/>
      <c r="QH265" s="86"/>
      <c r="QI265" s="86"/>
      <c r="QJ265" s="86"/>
      <c r="QK265" s="86"/>
      <c r="QL265" s="86"/>
      <c r="QM265" s="86"/>
      <c r="QN265" s="86"/>
      <c r="QO265" s="86"/>
      <c r="QP265" s="86"/>
      <c r="QQ265" s="86"/>
      <c r="QR265" s="86"/>
      <c r="QS265" s="86"/>
      <c r="QT265" s="86"/>
      <c r="QU265" s="86"/>
      <c r="QV265" s="86"/>
      <c r="QW265" s="86"/>
      <c r="QX265" s="86"/>
      <c r="QY265" s="86"/>
      <c r="QZ265" s="86"/>
      <c r="RA265" s="86"/>
      <c r="RB265" s="86"/>
      <c r="RC265" s="86"/>
      <c r="RD265" s="86"/>
      <c r="RE265" s="86"/>
      <c r="RF265" s="86"/>
      <c r="RG265" s="86"/>
      <c r="RH265" s="86"/>
      <c r="RI265" s="86"/>
      <c r="RJ265" s="86"/>
      <c r="RK265" s="86"/>
      <c r="RL265" s="86"/>
      <c r="RM265" s="86"/>
      <c r="RN265" s="86"/>
      <c r="RO265" s="86"/>
      <c r="RP265" s="86"/>
      <c r="RQ265" s="86"/>
      <c r="RR265" s="86"/>
      <c r="RS265" s="86"/>
      <c r="RT265" s="86"/>
      <c r="RU265" s="86"/>
      <c r="RV265" s="86"/>
      <c r="RW265" s="86"/>
      <c r="RX265" s="86"/>
      <c r="RY265" s="86"/>
      <c r="RZ265" s="86"/>
      <c r="SA265" s="86"/>
      <c r="SB265" s="86"/>
      <c r="SC265" s="86"/>
      <c r="SD265" s="86"/>
      <c r="SE265" s="86"/>
      <c r="SF265" s="86"/>
      <c r="SG265" s="86"/>
      <c r="SH265" s="86"/>
      <c r="SI265" s="86"/>
      <c r="SJ265" s="86"/>
      <c r="SK265" s="86"/>
      <c r="SL265" s="86"/>
      <c r="SM265" s="86"/>
      <c r="SN265" s="86"/>
      <c r="SO265" s="86"/>
      <c r="SP265" s="86"/>
      <c r="SQ265" s="86"/>
      <c r="SR265" s="86"/>
      <c r="SS265" s="86"/>
      <c r="ST265" s="86"/>
      <c r="SU265" s="86"/>
      <c r="SV265" s="86"/>
      <c r="SW265" s="86"/>
      <c r="SX265" s="86"/>
      <c r="SY265" s="86"/>
      <c r="SZ265" s="86"/>
      <c r="TA265" s="86"/>
      <c r="TB265" s="86"/>
      <c r="TC265" s="86"/>
      <c r="TD265" s="86"/>
      <c r="TE265" s="86"/>
      <c r="TF265" s="86"/>
      <c r="TG265" s="86"/>
      <c r="TH265" s="86"/>
      <c r="TI265" s="86"/>
      <c r="TJ265" s="86"/>
      <c r="TK265" s="86"/>
      <c r="TL265" s="86"/>
      <c r="TM265" s="86"/>
      <c r="TN265" s="86"/>
      <c r="TO265" s="86"/>
      <c r="TP265" s="86"/>
      <c r="TQ265" s="86"/>
      <c r="TR265" s="86"/>
      <c r="TS265" s="86"/>
      <c r="TT265" s="86"/>
      <c r="TU265" s="86"/>
      <c r="TV265" s="86"/>
      <c r="TW265" s="86"/>
      <c r="TX265" s="86"/>
      <c r="TY265" s="86"/>
      <c r="TZ265" s="86"/>
      <c r="UA265" s="86"/>
      <c r="UB265" s="86"/>
      <c r="UC265" s="86"/>
      <c r="UD265" s="86"/>
      <c r="UE265" s="86"/>
      <c r="UF265" s="86"/>
      <c r="UG265" s="86"/>
      <c r="UH265" s="86"/>
      <c r="UI265" s="86"/>
      <c r="UJ265" s="86"/>
      <c r="UK265" s="86"/>
      <c r="UL265" s="86"/>
      <c r="UM265" s="86"/>
      <c r="UN265" s="86"/>
      <c r="UO265" s="86"/>
      <c r="UP265" s="86"/>
      <c r="UQ265" s="86"/>
      <c r="UR265" s="86"/>
      <c r="US265" s="86"/>
      <c r="UT265" s="86"/>
      <c r="UU265" s="86"/>
      <c r="UV265" s="86"/>
      <c r="UW265" s="86"/>
      <c r="UX265" s="86"/>
      <c r="UY265" s="86"/>
      <c r="UZ265" s="86"/>
      <c r="VA265" s="86"/>
      <c r="VB265" s="86"/>
      <c r="VC265" s="86"/>
      <c r="VD265" s="86"/>
      <c r="VE265" s="86"/>
      <c r="VF265" s="86"/>
      <c r="VG265" s="86"/>
      <c r="VH265" s="86"/>
      <c r="VI265" s="86"/>
      <c r="VJ265" s="86"/>
      <c r="VK265" s="86"/>
      <c r="VL265" s="86"/>
      <c r="VM265" s="86"/>
      <c r="VN265" s="86"/>
      <c r="VO265" s="86"/>
      <c r="VP265" s="86"/>
      <c r="VQ265" s="86"/>
      <c r="VR265" s="86"/>
      <c r="VS265" s="86"/>
      <c r="VT265" s="86"/>
      <c r="VU265" s="86"/>
      <c r="VV265" s="86"/>
      <c r="VW265" s="86"/>
      <c r="VX265" s="86"/>
      <c r="VY265" s="86"/>
      <c r="VZ265" s="86"/>
      <c r="WA265" s="86"/>
      <c r="WB265" s="86"/>
      <c r="WC265" s="86"/>
      <c r="WD265" s="86"/>
      <c r="WE265" s="86"/>
      <c r="WF265" s="86"/>
      <c r="WG265" s="86"/>
      <c r="WH265" s="86"/>
      <c r="WI265" s="86"/>
      <c r="WJ265" s="86"/>
      <c r="WK265" s="86"/>
      <c r="WL265" s="86"/>
      <c r="WM265" s="86"/>
      <c r="WN265" s="86"/>
      <c r="WO265" s="86"/>
      <c r="WP265" s="86"/>
      <c r="WQ265" s="86"/>
      <c r="WR265" s="86"/>
      <c r="WS265" s="86"/>
      <c r="WT265" s="86"/>
      <c r="WU265" s="86"/>
      <c r="WV265" s="86"/>
      <c r="WW265" s="86"/>
      <c r="WX265" s="86"/>
      <c r="WY265" s="86"/>
      <c r="WZ265" s="86"/>
      <c r="XA265" s="86"/>
      <c r="XB265" s="86"/>
      <c r="XC265" s="86"/>
      <c r="XD265" s="86"/>
      <c r="XE265" s="86"/>
      <c r="XF265" s="86"/>
      <c r="XG265" s="86"/>
      <c r="XH265" s="86"/>
      <c r="XI265" s="86"/>
      <c r="XJ265" s="86"/>
      <c r="XK265" s="86"/>
      <c r="XL265" s="86"/>
      <c r="XM265" s="86"/>
      <c r="XN265" s="86"/>
      <c r="XO265" s="86"/>
      <c r="XP265" s="86"/>
      <c r="XQ265" s="86"/>
      <c r="XR265" s="86"/>
      <c r="XS265" s="86"/>
      <c r="XT265" s="86"/>
      <c r="XU265" s="86"/>
      <c r="XV265" s="86"/>
      <c r="XW265" s="86"/>
      <c r="XX265" s="86"/>
      <c r="XY265" s="86"/>
      <c r="XZ265" s="86"/>
      <c r="YA265" s="86"/>
      <c r="YB265" s="86"/>
      <c r="YC265" s="86"/>
      <c r="YD265" s="86"/>
      <c r="YE265" s="86"/>
      <c r="YF265" s="86"/>
      <c r="YG265" s="86"/>
      <c r="YH265" s="86"/>
      <c r="YI265" s="86"/>
      <c r="YJ265" s="86"/>
      <c r="YK265" s="86"/>
      <c r="YL265" s="86"/>
      <c r="YM265" s="86"/>
      <c r="YN265" s="86"/>
      <c r="YO265" s="86"/>
      <c r="YP265" s="86"/>
      <c r="YQ265" s="86"/>
      <c r="YR265" s="86"/>
      <c r="YS265" s="86"/>
      <c r="YT265" s="86"/>
      <c r="YU265" s="86"/>
      <c r="YV265" s="86"/>
      <c r="YW265" s="86"/>
      <c r="YX265" s="86"/>
      <c r="YY265" s="86"/>
      <c r="YZ265" s="86"/>
      <c r="ZA265" s="86"/>
      <c r="ZB265" s="86"/>
      <c r="ZC265" s="86"/>
      <c r="ZD265" s="86"/>
      <c r="ZE265" s="86"/>
      <c r="ZF265" s="86"/>
      <c r="ZG265" s="86"/>
      <c r="ZH265" s="86"/>
      <c r="ZI265" s="86"/>
      <c r="ZJ265" s="86"/>
      <c r="ZK265" s="86"/>
      <c r="ZL265" s="86"/>
      <c r="ZM265" s="86"/>
      <c r="ZN265" s="86"/>
      <c r="ZO265" s="86"/>
      <c r="ZP265" s="86"/>
      <c r="ZQ265" s="86"/>
      <c r="ZR265" s="86"/>
      <c r="ZS265" s="86"/>
      <c r="ZT265" s="86"/>
      <c r="ZU265" s="86"/>
      <c r="ZV265" s="86"/>
      <c r="ZW265" s="86"/>
      <c r="ZX265" s="86"/>
      <c r="ZY265" s="86"/>
      <c r="ZZ265" s="86"/>
      <c r="AAA265" s="86"/>
      <c r="AAB265" s="86"/>
      <c r="AAC265" s="86"/>
      <c r="AAD265" s="86"/>
      <c r="AAE265" s="86"/>
      <c r="AAF265" s="86"/>
      <c r="AAG265" s="86"/>
      <c r="AAH265" s="86"/>
      <c r="AAI265" s="86"/>
      <c r="AAJ265" s="86"/>
      <c r="AAK265" s="86"/>
      <c r="AAL265" s="86"/>
      <c r="AAM265" s="86"/>
      <c r="AAN265" s="86"/>
      <c r="AAO265" s="86"/>
      <c r="AAP265" s="86"/>
      <c r="AAQ265" s="86"/>
      <c r="AAR265" s="86"/>
      <c r="AAS265" s="86"/>
      <c r="AAT265" s="86"/>
      <c r="AAU265" s="86"/>
      <c r="AAV265" s="86"/>
      <c r="AAW265" s="86"/>
      <c r="AAX265" s="86"/>
      <c r="AAY265" s="86"/>
      <c r="AAZ265" s="86"/>
      <c r="ABA265" s="86"/>
      <c r="ABB265" s="86"/>
      <c r="ABC265" s="86"/>
      <c r="ABD265" s="86"/>
      <c r="ABE265" s="86"/>
      <c r="ABF265" s="86"/>
      <c r="ABG265" s="86"/>
      <c r="ABH265" s="86"/>
      <c r="ABI265" s="86"/>
      <c r="ABJ265" s="86"/>
      <c r="ABK265" s="86"/>
      <c r="ABL265" s="86"/>
      <c r="ABM265" s="86"/>
      <c r="ABN265" s="86"/>
      <c r="ABO265" s="86"/>
      <c r="ABP265" s="86"/>
      <c r="ABQ265" s="86"/>
      <c r="ABR265" s="86"/>
      <c r="ABS265" s="86"/>
      <c r="ABT265" s="86"/>
      <c r="ABU265" s="86"/>
      <c r="ABV265" s="86"/>
      <c r="ABW265" s="86"/>
      <c r="ABX265" s="86"/>
      <c r="ABY265" s="86"/>
      <c r="ABZ265" s="86"/>
      <c r="ACA265" s="86"/>
      <c r="ACB265" s="86"/>
      <c r="ACC265" s="86"/>
      <c r="ACD265" s="86"/>
      <c r="ACE265" s="86"/>
      <c r="ACF265" s="86"/>
      <c r="ACG265" s="86"/>
      <c r="ACH265" s="86"/>
      <c r="ACI265" s="86"/>
      <c r="ACJ265" s="86"/>
      <c r="ACK265" s="86"/>
      <c r="ACL265" s="86"/>
      <c r="ACM265" s="86"/>
      <c r="ACN265" s="86"/>
      <c r="ACO265" s="86"/>
      <c r="ACP265" s="86"/>
      <c r="ACQ265" s="86"/>
      <c r="ACR265" s="86"/>
      <c r="ACS265" s="86"/>
      <c r="ACT265" s="86"/>
      <c r="ACU265" s="86"/>
      <c r="ACV265" s="86"/>
      <c r="ACW265" s="86"/>
      <c r="ACX265" s="86"/>
      <c r="ACY265" s="86"/>
      <c r="ACZ265" s="86"/>
      <c r="ADA265" s="86"/>
      <c r="ADB265" s="86"/>
      <c r="ADC265" s="86"/>
      <c r="ADD265" s="86"/>
      <c r="ADE265" s="86"/>
      <c r="ADF265" s="86"/>
      <c r="ADG265" s="86"/>
      <c r="ADH265" s="86"/>
      <c r="ADI265" s="86"/>
      <c r="ADJ265" s="86"/>
      <c r="ADK265" s="86"/>
      <c r="ADL265" s="86"/>
      <c r="ADM265" s="86"/>
      <c r="ADN265" s="86"/>
      <c r="ADO265" s="86"/>
      <c r="ADP265" s="86"/>
      <c r="ADQ265" s="86"/>
      <c r="ADR265" s="86"/>
      <c r="ADS265" s="86"/>
      <c r="ADT265" s="86"/>
      <c r="ADU265" s="86"/>
      <c r="ADV265" s="86"/>
      <c r="ADW265" s="86"/>
      <c r="ADX265" s="86"/>
      <c r="ADY265" s="86"/>
      <c r="ADZ265" s="86"/>
      <c r="AEA265" s="86"/>
      <c r="AEB265" s="86"/>
      <c r="AEC265" s="86"/>
      <c r="AED265" s="86"/>
      <c r="AEE265" s="86"/>
      <c r="AEF265" s="86"/>
      <c r="AEG265" s="86"/>
      <c r="AEH265" s="86"/>
      <c r="AEI265" s="86"/>
      <c r="AEJ265" s="86"/>
      <c r="AEK265" s="86"/>
      <c r="AEL265" s="86"/>
      <c r="AEM265" s="86"/>
      <c r="AEN265" s="86"/>
      <c r="AEO265" s="86"/>
      <c r="AEP265" s="86"/>
      <c r="AEQ265" s="86"/>
      <c r="AER265" s="86"/>
      <c r="AES265" s="86"/>
      <c r="AET265" s="86"/>
      <c r="AEU265" s="86"/>
      <c r="AEV265" s="86"/>
      <c r="AEW265" s="86"/>
      <c r="AEX265" s="86"/>
      <c r="AEY265" s="86"/>
      <c r="AEZ265" s="86"/>
      <c r="AFA265" s="86"/>
      <c r="AFB265" s="86"/>
      <c r="AFC265" s="86"/>
      <c r="AFD265" s="86"/>
      <c r="AFE265" s="86"/>
      <c r="AFF265" s="86"/>
      <c r="AFG265" s="86"/>
      <c r="AFH265" s="86"/>
      <c r="AFI265" s="86"/>
      <c r="AFJ265" s="86"/>
      <c r="AFK265" s="86"/>
      <c r="AFL265" s="86"/>
      <c r="AFM265" s="86"/>
      <c r="AFN265" s="86"/>
      <c r="AFO265" s="86"/>
      <c r="AFP265" s="86"/>
      <c r="AFQ265" s="86"/>
      <c r="AFR265" s="86"/>
      <c r="AFS265" s="86"/>
      <c r="AFT265" s="86"/>
      <c r="AFU265" s="86"/>
      <c r="AFV265" s="86"/>
      <c r="AFW265" s="86"/>
      <c r="AFX265" s="86"/>
      <c r="AFY265" s="86"/>
      <c r="AFZ265" s="86"/>
      <c r="AGA265" s="86"/>
      <c r="AGB265" s="86"/>
      <c r="AGC265" s="86"/>
      <c r="AGD265" s="86"/>
      <c r="AGE265" s="86"/>
      <c r="AGF265" s="86"/>
      <c r="AGG265" s="86"/>
      <c r="AGH265" s="86"/>
      <c r="AGI265" s="86"/>
      <c r="AGJ265" s="86"/>
      <c r="AGK265" s="86"/>
      <c r="AGL265" s="86"/>
      <c r="AGM265" s="86"/>
      <c r="AGN265" s="86"/>
      <c r="AGO265" s="86"/>
      <c r="AGP265" s="86"/>
      <c r="AGQ265" s="86"/>
      <c r="AGR265" s="86"/>
      <c r="AGS265" s="86"/>
      <c r="AGT265" s="86"/>
      <c r="AGU265" s="86"/>
      <c r="AGV265" s="86"/>
      <c r="AGW265" s="86"/>
      <c r="AGX265" s="86"/>
      <c r="AGY265" s="86"/>
      <c r="AGZ265" s="86"/>
      <c r="AHA265" s="86"/>
      <c r="AHB265" s="86"/>
      <c r="AHC265" s="86"/>
      <c r="AHD265" s="86"/>
      <c r="AHE265" s="86"/>
      <c r="AHF265" s="86"/>
      <c r="AHG265" s="86"/>
      <c r="AHH265" s="86"/>
      <c r="AHI265" s="86"/>
      <c r="AHJ265" s="86"/>
      <c r="AHK265" s="86"/>
      <c r="AHL265" s="86"/>
      <c r="AHM265" s="86"/>
      <c r="AHN265" s="86"/>
      <c r="AHO265" s="86"/>
      <c r="AHP265" s="86"/>
      <c r="AHQ265" s="86"/>
      <c r="AHR265" s="86"/>
      <c r="AHS265" s="86"/>
      <c r="AHT265" s="86"/>
      <c r="AHU265" s="86"/>
      <c r="AHV265" s="86"/>
      <c r="AHW265" s="86"/>
      <c r="AHX265" s="86"/>
      <c r="AHY265" s="86"/>
      <c r="AHZ265" s="86"/>
      <c r="AIA265" s="86"/>
      <c r="AIB265" s="86"/>
      <c r="AIC265" s="86"/>
      <c r="AID265" s="86"/>
      <c r="AIE265" s="86"/>
      <c r="AIF265" s="86"/>
      <c r="AIG265" s="86"/>
      <c r="AIH265" s="86"/>
      <c r="AII265" s="86"/>
      <c r="AIJ265" s="86"/>
      <c r="AIK265" s="86"/>
      <c r="AIL265" s="86"/>
      <c r="AIM265" s="86"/>
      <c r="AIN265" s="86"/>
      <c r="AIO265" s="86"/>
      <c r="AIP265" s="86"/>
      <c r="AIQ265" s="86"/>
      <c r="AIR265" s="86"/>
      <c r="AIS265" s="86"/>
      <c r="AIT265" s="86"/>
      <c r="AIU265" s="86"/>
      <c r="AIV265" s="86"/>
      <c r="AIW265" s="86"/>
      <c r="AIX265" s="86"/>
      <c r="AIY265" s="86"/>
      <c r="AIZ265" s="86"/>
      <c r="AJA265" s="86"/>
      <c r="AJB265" s="86"/>
      <c r="AJC265" s="86"/>
      <c r="AJD265" s="86"/>
      <c r="AJE265" s="86"/>
      <c r="AJF265" s="86"/>
      <c r="AJG265" s="86"/>
      <c r="AJH265" s="86"/>
      <c r="AJI265" s="86"/>
      <c r="AJJ265" s="86"/>
      <c r="AJK265" s="86"/>
      <c r="AJL265" s="86"/>
      <c r="AJM265" s="86"/>
      <c r="AJN265" s="86"/>
      <c r="AJO265" s="86"/>
      <c r="AJP265" s="86"/>
      <c r="AJQ265" s="86"/>
      <c r="AJR265" s="86"/>
      <c r="AJS265" s="86"/>
      <c r="AJT265" s="86"/>
      <c r="AJU265" s="86"/>
      <c r="AJV265" s="86"/>
      <c r="AJW265" s="86"/>
      <c r="AJX265" s="86"/>
      <c r="AJY265" s="86"/>
      <c r="AJZ265" s="86"/>
      <c r="AKA265" s="86"/>
      <c r="AKB265" s="86"/>
      <c r="AKC265" s="86"/>
      <c r="AKD265" s="86"/>
      <c r="AKE265" s="86"/>
      <c r="AKF265" s="86"/>
      <c r="AKG265" s="86"/>
      <c r="AKH265" s="86"/>
      <c r="AKI265" s="86"/>
      <c r="AKJ265" s="86"/>
      <c r="AKK265" s="86"/>
      <c r="AKL265" s="86"/>
      <c r="AKM265" s="86"/>
      <c r="AKN265" s="86"/>
      <c r="AKO265" s="86"/>
      <c r="AKP265" s="86"/>
      <c r="AKQ265" s="86"/>
      <c r="AKR265" s="86"/>
      <c r="AKS265" s="86"/>
      <c r="AKT265" s="86"/>
      <c r="AKU265" s="86"/>
      <c r="AKV265" s="86"/>
      <c r="AKW265" s="86"/>
      <c r="AKX265" s="86"/>
      <c r="AKY265" s="86"/>
      <c r="AKZ265" s="86"/>
      <c r="ALA265" s="86"/>
      <c r="ALB265" s="86"/>
      <c r="ALC265" s="86"/>
      <c r="ALD265" s="86"/>
      <c r="ALE265" s="86"/>
      <c r="ALF265" s="86"/>
      <c r="ALG265" s="86"/>
      <c r="ALH265" s="86"/>
      <c r="ALI265" s="86"/>
      <c r="ALJ265" s="86"/>
      <c r="ALK265" s="86"/>
      <c r="ALL265" s="86"/>
      <c r="ALM265" s="86"/>
      <c r="ALN265" s="86"/>
      <c r="ALO265" s="86"/>
      <c r="ALP265" s="86"/>
      <c r="ALQ265" s="86"/>
      <c r="ALR265" s="86"/>
      <c r="ALS265" s="86"/>
      <c r="ALT265" s="86"/>
      <c r="ALU265" s="86"/>
      <c r="ALV265" s="86"/>
      <c r="ALW265" s="86"/>
      <c r="ALX265" s="86"/>
      <c r="ALY265" s="86"/>
      <c r="ALZ265" s="86"/>
      <c r="AMA265" s="86"/>
      <c r="AMB265" s="86"/>
      <c r="AMC265" s="86"/>
      <c r="AMD265" s="86"/>
      <c r="AME265" s="86"/>
      <c r="AMF265" s="86"/>
      <c r="AMG265" s="86"/>
      <c r="AMH265" s="86"/>
      <c r="AMI265" s="86"/>
      <c r="AMJ265" s="86"/>
      <c r="AMK265" s="86"/>
      <c r="AML265" s="86"/>
      <c r="AMM265" s="86"/>
      <c r="AMN265" s="86"/>
      <c r="AMO265" s="86"/>
      <c r="AMP265" s="86"/>
      <c r="AMQ265" s="86"/>
      <c r="AMR265" s="86"/>
      <c r="AMS265" s="86"/>
      <c r="AMT265" s="86"/>
      <c r="AMU265" s="86"/>
      <c r="AMV265" s="86"/>
      <c r="AMW265" s="86"/>
      <c r="AMX265" s="86"/>
      <c r="AMY265" s="86"/>
      <c r="AMZ265" s="86"/>
      <c r="ANA265" s="86"/>
      <c r="ANB265" s="86"/>
      <c r="ANC265" s="86"/>
      <c r="AND265" s="86"/>
      <c r="ANE265" s="86"/>
      <c r="ANF265" s="86"/>
      <c r="ANG265" s="86"/>
      <c r="ANH265" s="86"/>
      <c r="ANI265" s="86"/>
      <c r="ANJ265" s="86"/>
      <c r="ANK265" s="86"/>
      <c r="ANL265" s="86"/>
      <c r="ANM265" s="86"/>
      <c r="ANN265" s="86"/>
      <c r="ANO265" s="86"/>
      <c r="ANP265" s="86"/>
      <c r="ANQ265" s="86"/>
      <c r="ANR265" s="86"/>
      <c r="ANS265" s="86"/>
      <c r="ANT265" s="86"/>
      <c r="ANU265" s="86"/>
      <c r="ANV265" s="86"/>
      <c r="ANW265" s="86"/>
      <c r="ANX265" s="86"/>
      <c r="ANY265" s="86"/>
      <c r="ANZ265" s="86"/>
      <c r="AOA265" s="86"/>
      <c r="AOB265" s="86"/>
      <c r="AOC265" s="86"/>
      <c r="AOD265" s="86"/>
      <c r="AOE265" s="86"/>
      <c r="AOF265" s="86"/>
      <c r="AOG265" s="86"/>
      <c r="AOH265" s="86"/>
      <c r="AOI265" s="86"/>
      <c r="AOJ265" s="86"/>
      <c r="AOK265" s="86"/>
      <c r="AOL265" s="86"/>
      <c r="AOM265" s="86"/>
      <c r="AON265" s="86"/>
      <c r="AOO265" s="86"/>
      <c r="AOP265" s="86"/>
      <c r="AOQ265" s="86"/>
      <c r="AOR265" s="86"/>
      <c r="AOS265" s="86"/>
      <c r="AOT265" s="86"/>
      <c r="AOU265" s="86"/>
      <c r="AOV265" s="86"/>
      <c r="AOW265" s="86"/>
      <c r="AOX265" s="86"/>
      <c r="AOY265" s="86"/>
      <c r="AOZ265" s="86"/>
      <c r="APA265" s="86"/>
      <c r="APB265" s="86"/>
      <c r="APC265" s="86"/>
      <c r="APD265" s="86"/>
      <c r="APE265" s="86"/>
      <c r="APF265" s="86"/>
      <c r="APG265" s="86"/>
      <c r="APH265" s="86"/>
      <c r="API265" s="86"/>
      <c r="APJ265" s="86"/>
      <c r="APK265" s="86"/>
      <c r="APL265" s="86"/>
      <c r="APM265" s="86"/>
      <c r="APN265" s="86"/>
      <c r="APO265" s="86"/>
      <c r="APP265" s="86"/>
      <c r="APQ265" s="86"/>
      <c r="APR265" s="86"/>
      <c r="APS265" s="86"/>
      <c r="APT265" s="86"/>
      <c r="APU265" s="86"/>
      <c r="APV265" s="86"/>
      <c r="APW265" s="86"/>
      <c r="APX265" s="86"/>
      <c r="APY265" s="86"/>
      <c r="APZ265" s="86"/>
      <c r="AQA265" s="86"/>
      <c r="AQB265" s="86"/>
      <c r="AQC265" s="86"/>
      <c r="AQD265" s="86"/>
      <c r="AQE265" s="86"/>
      <c r="AQF265" s="86"/>
      <c r="AQG265" s="86"/>
      <c r="AQH265" s="86"/>
      <c r="AQI265" s="86"/>
      <c r="AQJ265" s="86"/>
      <c r="AQK265" s="86"/>
      <c r="AQL265" s="86"/>
      <c r="AQM265" s="86"/>
      <c r="AQN265" s="86"/>
      <c r="AQO265" s="86"/>
      <c r="AQP265" s="86"/>
      <c r="AQQ265" s="86"/>
      <c r="AQR265" s="86"/>
      <c r="AQS265" s="86"/>
      <c r="AQT265" s="86"/>
      <c r="AQU265" s="86"/>
      <c r="AQV265" s="86"/>
      <c r="AQW265" s="86"/>
      <c r="AQX265" s="86"/>
      <c r="AQY265" s="86"/>
      <c r="AQZ265" s="86"/>
      <c r="ARA265" s="86"/>
      <c r="ARB265" s="86"/>
      <c r="ARC265" s="86"/>
      <c r="ARD265" s="86"/>
      <c r="ARE265" s="86"/>
      <c r="ARF265" s="86"/>
      <c r="ARG265" s="86"/>
      <c r="ARH265" s="86"/>
      <c r="ARI265" s="86"/>
      <c r="ARJ265" s="86"/>
      <c r="ARK265" s="86"/>
      <c r="ARL265" s="86"/>
      <c r="ARM265" s="86"/>
      <c r="ARN265" s="86"/>
      <c r="ARO265" s="86"/>
      <c r="ARP265" s="86"/>
      <c r="ARQ265" s="86"/>
      <c r="ARR265" s="86"/>
      <c r="ARS265" s="86"/>
      <c r="ART265" s="86"/>
      <c r="ARU265" s="86"/>
      <c r="ARV265" s="86"/>
      <c r="ARW265" s="86"/>
      <c r="ARX265" s="86"/>
      <c r="ARY265" s="86"/>
      <c r="ARZ265" s="86"/>
      <c r="ASA265" s="86"/>
      <c r="ASB265" s="86"/>
      <c r="ASC265" s="86"/>
      <c r="ASD265" s="86"/>
      <c r="ASE265" s="86"/>
      <c r="ASF265" s="86"/>
      <c r="ASG265" s="86"/>
      <c r="ASH265" s="86"/>
      <c r="ASI265" s="86"/>
      <c r="ASJ265" s="86"/>
      <c r="ASK265" s="86"/>
      <c r="ASL265" s="86"/>
      <c r="ASM265" s="86"/>
      <c r="ASN265" s="86"/>
      <c r="ASO265" s="86"/>
      <c r="ASP265" s="86"/>
      <c r="ASQ265" s="86"/>
      <c r="ASR265" s="86"/>
      <c r="ASS265" s="86"/>
      <c r="AST265" s="86"/>
      <c r="ASU265" s="86"/>
      <c r="ASV265" s="86"/>
      <c r="ASW265" s="86"/>
      <c r="ASX265" s="86"/>
      <c r="ASY265" s="86"/>
      <c r="ASZ265" s="86"/>
      <c r="ATA265" s="86"/>
      <c r="ATB265" s="86"/>
      <c r="ATC265" s="86"/>
      <c r="ATD265" s="86"/>
      <c r="ATE265" s="86"/>
      <c r="ATF265" s="86"/>
      <c r="ATG265" s="86"/>
      <c r="ATH265" s="86"/>
      <c r="ATI265" s="86"/>
      <c r="ATJ265" s="86"/>
      <c r="ATK265" s="86"/>
      <c r="ATL265" s="86"/>
      <c r="ATM265" s="86"/>
      <c r="ATN265" s="86"/>
      <c r="ATO265" s="86"/>
      <c r="ATP265" s="86"/>
      <c r="ATQ265" s="86"/>
      <c r="ATR265" s="86"/>
      <c r="ATS265" s="86"/>
      <c r="ATT265" s="86"/>
      <c r="ATU265" s="86"/>
      <c r="ATV265" s="86"/>
      <c r="ATW265" s="86"/>
      <c r="ATX265" s="86"/>
      <c r="ATY265" s="86"/>
      <c r="ATZ265" s="86"/>
      <c r="AUA265" s="86"/>
      <c r="AUB265" s="86"/>
      <c r="AUC265" s="86"/>
      <c r="AUD265" s="86"/>
      <c r="AUE265" s="86"/>
      <c r="AUF265" s="86"/>
      <c r="AUG265" s="86"/>
      <c r="AUH265" s="86"/>
      <c r="AUI265" s="86"/>
      <c r="AUJ265" s="86"/>
      <c r="AUK265" s="86"/>
      <c r="AUL265" s="86"/>
      <c r="AUM265" s="86"/>
      <c r="AUN265" s="86"/>
      <c r="AUO265" s="86"/>
      <c r="AUP265" s="86"/>
      <c r="AUQ265" s="86"/>
      <c r="AUR265" s="86"/>
      <c r="AUS265" s="86"/>
      <c r="AUT265" s="86"/>
      <c r="AUU265" s="86"/>
      <c r="AUV265" s="86"/>
      <c r="AUW265" s="86"/>
      <c r="AUX265" s="86"/>
      <c r="AUY265" s="86"/>
      <c r="AUZ265" s="86"/>
      <c r="AVA265" s="86"/>
      <c r="AVB265" s="86"/>
      <c r="AVC265" s="86"/>
      <c r="AVD265" s="86"/>
      <c r="AVE265" s="86"/>
      <c r="AVF265" s="86"/>
      <c r="AVG265" s="86"/>
      <c r="AVH265" s="86"/>
      <c r="AVI265" s="86"/>
      <c r="AVJ265" s="86"/>
      <c r="AVK265" s="86"/>
      <c r="AVL265" s="86"/>
      <c r="AVM265" s="86"/>
      <c r="AVN265" s="86"/>
      <c r="AVO265" s="86"/>
      <c r="AVP265" s="86"/>
      <c r="AVQ265" s="86"/>
      <c r="AVR265" s="86"/>
      <c r="AVS265" s="86"/>
      <c r="AVT265" s="86"/>
      <c r="AVU265" s="86"/>
      <c r="AVV265" s="86"/>
      <c r="AVW265" s="86"/>
      <c r="AVX265" s="86"/>
      <c r="AVY265" s="86"/>
      <c r="AVZ265" s="86"/>
      <c r="AWA265" s="86"/>
      <c r="AWB265" s="86"/>
      <c r="AWC265" s="86"/>
      <c r="AWD265" s="86"/>
      <c r="AWE265" s="86"/>
      <c r="AWF265" s="86"/>
      <c r="AWG265" s="86"/>
      <c r="AWH265" s="86"/>
      <c r="AWI265" s="86"/>
      <c r="AWJ265" s="86"/>
      <c r="AWK265" s="86"/>
      <c r="AWL265" s="86"/>
      <c r="AWM265" s="86"/>
      <c r="AWN265" s="86"/>
      <c r="AWO265" s="86"/>
      <c r="AWP265" s="86"/>
      <c r="AWQ265" s="86"/>
      <c r="AWR265" s="86"/>
      <c r="AWS265" s="86"/>
      <c r="AWT265" s="86"/>
      <c r="AWU265" s="86"/>
      <c r="AWV265" s="86"/>
      <c r="AWW265" s="86"/>
      <c r="AWX265" s="86"/>
      <c r="AWY265" s="86"/>
      <c r="AWZ265" s="86"/>
      <c r="AXA265" s="86"/>
      <c r="AXB265" s="86"/>
      <c r="AXC265" s="86"/>
      <c r="AXD265" s="86"/>
      <c r="AXE265" s="86"/>
      <c r="AXF265" s="86"/>
      <c r="AXG265" s="86"/>
      <c r="AXH265" s="86"/>
      <c r="AXI265" s="86"/>
      <c r="AXJ265" s="86"/>
      <c r="AXK265" s="86"/>
      <c r="AXL265" s="86"/>
      <c r="AXM265" s="86"/>
      <c r="AXN265" s="86"/>
      <c r="AXO265" s="86"/>
      <c r="AXP265" s="86"/>
      <c r="AXQ265" s="86"/>
      <c r="AXR265" s="86"/>
      <c r="AXS265" s="86"/>
      <c r="AXT265" s="86"/>
      <c r="AXU265" s="86"/>
      <c r="AXV265" s="86"/>
      <c r="AXW265" s="86"/>
      <c r="AXX265" s="86"/>
      <c r="AXY265" s="86"/>
      <c r="AXZ265" s="86"/>
      <c r="AYA265" s="86"/>
      <c r="AYB265" s="86"/>
      <c r="AYC265" s="86"/>
      <c r="AYD265" s="86"/>
      <c r="AYE265" s="86"/>
      <c r="AYF265" s="86"/>
      <c r="AYG265" s="86"/>
      <c r="AYH265" s="86"/>
      <c r="AYI265" s="86"/>
      <c r="AYJ265" s="86"/>
      <c r="AYK265" s="86"/>
      <c r="AYL265" s="86"/>
      <c r="AYM265" s="86"/>
      <c r="AYN265" s="86"/>
      <c r="AYO265" s="86"/>
      <c r="AYP265" s="86"/>
      <c r="AYQ265" s="86"/>
      <c r="AYR265" s="86"/>
      <c r="AYS265" s="86"/>
      <c r="AYT265" s="86"/>
      <c r="AYU265" s="86"/>
      <c r="AYV265" s="86"/>
      <c r="AYW265" s="86"/>
      <c r="AYX265" s="86"/>
      <c r="AYY265" s="86"/>
      <c r="AYZ265" s="86"/>
      <c r="AZA265" s="86"/>
      <c r="AZB265" s="86"/>
      <c r="AZC265" s="86"/>
      <c r="AZD265" s="86"/>
      <c r="AZE265" s="86"/>
      <c r="AZF265" s="86"/>
      <c r="AZG265" s="86"/>
      <c r="AZH265" s="86"/>
      <c r="AZI265" s="86"/>
      <c r="AZJ265" s="86"/>
      <c r="AZK265" s="86"/>
      <c r="AZL265" s="86"/>
      <c r="AZM265" s="86"/>
      <c r="AZN265" s="86"/>
      <c r="AZO265" s="86"/>
      <c r="AZP265" s="86"/>
      <c r="AZQ265" s="86"/>
      <c r="AZR265" s="86"/>
      <c r="AZS265" s="86"/>
      <c r="AZT265" s="86"/>
      <c r="AZU265" s="86"/>
      <c r="AZV265" s="86"/>
      <c r="AZW265" s="86"/>
      <c r="AZX265" s="86"/>
      <c r="AZY265" s="86"/>
      <c r="AZZ265" s="86"/>
      <c r="BAA265" s="86"/>
      <c r="BAB265" s="86"/>
      <c r="BAC265" s="86"/>
      <c r="BAD265" s="86"/>
      <c r="BAE265" s="86"/>
      <c r="BAF265" s="86"/>
      <c r="BAG265" s="86"/>
      <c r="BAH265" s="86"/>
      <c r="BAI265" s="86"/>
      <c r="BAJ265" s="86"/>
      <c r="BAK265" s="86"/>
      <c r="BAL265" s="86"/>
      <c r="BAM265" s="86"/>
      <c r="BAN265" s="86"/>
      <c r="BAO265" s="86"/>
      <c r="BAP265" s="86"/>
      <c r="BAQ265" s="86"/>
      <c r="BAR265" s="86"/>
      <c r="BAS265" s="86"/>
      <c r="BAT265" s="86"/>
      <c r="BAU265" s="86"/>
      <c r="BAV265" s="86"/>
      <c r="BAW265" s="86"/>
      <c r="BAX265" s="86"/>
      <c r="BAY265" s="86"/>
      <c r="BAZ265" s="86"/>
      <c r="BBA265" s="86"/>
      <c r="BBB265" s="86"/>
      <c r="BBC265" s="86"/>
      <c r="BBD265" s="86"/>
      <c r="BBE265" s="86"/>
      <c r="BBF265" s="86"/>
      <c r="BBG265" s="86"/>
      <c r="BBH265" s="86"/>
      <c r="BBI265" s="86"/>
      <c r="BBJ265" s="86"/>
      <c r="BBK265" s="86"/>
      <c r="BBL265" s="86"/>
      <c r="BBM265" s="86"/>
      <c r="BBN265" s="86"/>
      <c r="BBO265" s="86"/>
      <c r="BBP265" s="86"/>
      <c r="BBQ265" s="86"/>
      <c r="BBR265" s="86"/>
      <c r="BBS265" s="86"/>
      <c r="BBT265" s="86"/>
      <c r="BBU265" s="86"/>
      <c r="BBV265" s="86"/>
      <c r="BBW265" s="86"/>
      <c r="BBX265" s="86"/>
      <c r="BBY265" s="86"/>
      <c r="BBZ265" s="86"/>
      <c r="BCA265" s="86"/>
      <c r="BCB265" s="86"/>
      <c r="BCC265" s="86"/>
      <c r="BCD265" s="86"/>
      <c r="BCE265" s="86"/>
      <c r="BCF265" s="86"/>
      <c r="BCG265" s="86"/>
      <c r="BCH265" s="86"/>
      <c r="BCI265" s="86"/>
      <c r="BCJ265" s="86"/>
      <c r="BCK265" s="86"/>
      <c r="BCL265" s="86"/>
      <c r="BCM265" s="86"/>
      <c r="BCN265" s="86"/>
      <c r="BCO265" s="86"/>
      <c r="BCP265" s="86"/>
      <c r="BCQ265" s="86"/>
      <c r="BCR265" s="86"/>
      <c r="BCS265" s="86"/>
      <c r="BCT265" s="86"/>
      <c r="BCU265" s="86"/>
      <c r="BCV265" s="86"/>
      <c r="BCW265" s="86"/>
      <c r="BCX265" s="86"/>
      <c r="BCY265" s="86"/>
      <c r="BCZ265" s="86"/>
      <c r="BDA265" s="86"/>
      <c r="BDB265" s="86"/>
      <c r="BDC265" s="86"/>
      <c r="BDD265" s="86"/>
      <c r="BDE265" s="86"/>
      <c r="BDF265" s="86"/>
      <c r="BDG265" s="86"/>
      <c r="BDH265" s="86"/>
      <c r="BDI265" s="86"/>
      <c r="BDJ265" s="86"/>
      <c r="BDK265" s="86"/>
      <c r="BDL265" s="86"/>
      <c r="BDM265" s="86"/>
      <c r="BDN265" s="86"/>
      <c r="BDO265" s="86"/>
      <c r="BDP265" s="86"/>
      <c r="BDQ265" s="86"/>
      <c r="BDR265" s="86"/>
      <c r="BDS265" s="86"/>
      <c r="BDT265" s="86"/>
      <c r="BDU265" s="86"/>
      <c r="BDV265" s="86"/>
      <c r="BDW265" s="86"/>
      <c r="BDX265" s="86"/>
      <c r="BDY265" s="86"/>
      <c r="BDZ265" s="86"/>
      <c r="BEA265" s="86"/>
      <c r="BEB265" s="86"/>
      <c r="BEC265" s="86"/>
      <c r="BED265" s="86"/>
      <c r="BEE265" s="86"/>
      <c r="BEF265" s="86"/>
      <c r="BEG265" s="86"/>
      <c r="BEH265" s="86"/>
      <c r="BEI265" s="86"/>
      <c r="BEJ265" s="86"/>
      <c r="BEK265" s="86"/>
      <c r="BEL265" s="86"/>
      <c r="BEM265" s="86"/>
      <c r="BEN265" s="86"/>
      <c r="BEO265" s="86"/>
      <c r="BEP265" s="86"/>
      <c r="BEQ265" s="86"/>
      <c r="BER265" s="86"/>
      <c r="BES265" s="86"/>
      <c r="BET265" s="86"/>
      <c r="BEU265" s="86"/>
      <c r="BEV265" s="86"/>
      <c r="BEW265" s="86"/>
      <c r="BEX265" s="86"/>
      <c r="BEY265" s="86"/>
      <c r="BEZ265" s="86"/>
      <c r="BFA265" s="86"/>
      <c r="BFB265" s="86"/>
      <c r="BFC265" s="86"/>
      <c r="BFD265" s="86"/>
      <c r="BFE265" s="86"/>
      <c r="BFF265" s="86"/>
      <c r="BFG265" s="86"/>
      <c r="BFH265" s="86"/>
      <c r="BFI265" s="86"/>
      <c r="BFJ265" s="86"/>
      <c r="BFK265" s="86"/>
      <c r="BFL265" s="86"/>
      <c r="BFM265" s="86"/>
      <c r="BFN265" s="86"/>
      <c r="BFO265" s="86"/>
      <c r="BFP265" s="86"/>
      <c r="BFQ265" s="86"/>
      <c r="BFR265" s="86"/>
      <c r="BFS265" s="86"/>
      <c r="BFT265" s="86"/>
      <c r="BFU265" s="86"/>
      <c r="BFV265" s="86"/>
      <c r="BFW265" s="86"/>
      <c r="BFX265" s="86"/>
      <c r="BFY265" s="86"/>
      <c r="BFZ265" s="86"/>
      <c r="BGA265" s="86"/>
      <c r="BGB265" s="86"/>
      <c r="BGC265" s="86"/>
      <c r="BGD265" s="86"/>
      <c r="BGE265" s="86"/>
      <c r="BGF265" s="86"/>
      <c r="BGG265" s="86"/>
      <c r="BGH265" s="86"/>
      <c r="BGI265" s="86"/>
      <c r="BGJ265" s="86"/>
      <c r="BGK265" s="86"/>
      <c r="BGL265" s="86"/>
      <c r="BGM265" s="86"/>
      <c r="BGN265" s="86"/>
      <c r="BGO265" s="86"/>
      <c r="BGP265" s="86"/>
      <c r="BGQ265" s="86"/>
      <c r="BGR265" s="86"/>
      <c r="BGS265" s="86"/>
      <c r="BGT265" s="86"/>
      <c r="BGU265" s="86"/>
      <c r="BGV265" s="86"/>
      <c r="BGW265" s="86"/>
      <c r="BGX265" s="86"/>
      <c r="BGY265" s="86"/>
      <c r="BGZ265" s="86"/>
      <c r="BHA265" s="86"/>
      <c r="BHB265" s="86"/>
      <c r="BHC265" s="86"/>
      <c r="BHD265" s="86"/>
      <c r="BHE265" s="86"/>
      <c r="BHF265" s="86"/>
      <c r="BHG265" s="86"/>
      <c r="BHH265" s="86"/>
      <c r="BHI265" s="86"/>
      <c r="BHJ265" s="86"/>
      <c r="BHK265" s="86"/>
      <c r="BHL265" s="86"/>
      <c r="BHM265" s="86"/>
      <c r="BHN265" s="86"/>
      <c r="BHO265" s="86"/>
      <c r="BHP265" s="86"/>
      <c r="BHQ265" s="86"/>
      <c r="BHR265" s="86"/>
      <c r="BHS265" s="86"/>
      <c r="BHT265" s="86"/>
      <c r="BHU265" s="86"/>
      <c r="BHV265" s="86"/>
      <c r="BHW265" s="86"/>
      <c r="BHX265" s="86"/>
      <c r="BHY265" s="86"/>
      <c r="BHZ265" s="86"/>
      <c r="BIA265" s="86"/>
      <c r="BIB265" s="86"/>
      <c r="BIC265" s="86"/>
      <c r="BID265" s="86"/>
      <c r="BIE265" s="86"/>
      <c r="BIF265" s="86"/>
      <c r="BIG265" s="86"/>
      <c r="BIH265" s="86"/>
      <c r="BII265" s="86"/>
      <c r="BIJ265" s="86"/>
      <c r="BIK265" s="86"/>
      <c r="BIL265" s="86"/>
      <c r="BIM265" s="86"/>
      <c r="BIN265" s="86"/>
      <c r="BIO265" s="86"/>
      <c r="BIP265" s="86"/>
      <c r="BIQ265" s="86"/>
      <c r="BIR265" s="86"/>
      <c r="BIS265" s="86"/>
      <c r="BIT265" s="86"/>
      <c r="BIU265" s="86"/>
      <c r="BIV265" s="86"/>
      <c r="BIW265" s="86"/>
      <c r="BIX265" s="86"/>
      <c r="BIY265" s="86"/>
      <c r="BIZ265" s="86"/>
      <c r="BJA265" s="86"/>
      <c r="BJB265" s="86"/>
      <c r="BJC265" s="86"/>
      <c r="BJD265" s="86"/>
      <c r="BJE265" s="86"/>
    </row>
    <row r="266" spans="1:1617">
      <c r="A266" s="60">
        <v>264</v>
      </c>
      <c r="B266" s="55">
        <v>45322</v>
      </c>
      <c r="C266" s="56" t="s">
        <v>355</v>
      </c>
      <c r="D266" s="56" t="s">
        <v>0</v>
      </c>
      <c r="E266" s="57">
        <v>27632.75</v>
      </c>
      <c r="F266" s="7"/>
      <c r="G266" s="8"/>
      <c r="H266" s="85"/>
      <c r="I266" s="85"/>
    </row>
    <row r="267" spans="1:1617">
      <c r="A267" s="60">
        <v>265</v>
      </c>
      <c r="B267" s="22">
        <v>45322</v>
      </c>
      <c r="C267" s="58" t="s">
        <v>356</v>
      </c>
      <c r="D267" s="58" t="s">
        <v>0</v>
      </c>
      <c r="E267" s="59">
        <v>29847.63</v>
      </c>
      <c r="F267" s="7"/>
      <c r="G267" s="8"/>
      <c r="H267" s="85"/>
      <c r="I267" s="85"/>
    </row>
    <row r="268" spans="1:1617">
      <c r="A268" s="60">
        <v>266</v>
      </c>
      <c r="B268" s="3">
        <v>45322</v>
      </c>
      <c r="C268" s="58" t="s">
        <v>357</v>
      </c>
      <c r="D268" s="58" t="s">
        <v>0</v>
      </c>
      <c r="E268" s="59">
        <v>20930.09</v>
      </c>
      <c r="F268" s="7"/>
      <c r="G268" s="8"/>
      <c r="H268" s="85"/>
      <c r="I268" s="85"/>
    </row>
    <row r="269" spans="1:1617">
      <c r="A269" s="60">
        <v>267</v>
      </c>
      <c r="B269" s="55">
        <v>45322</v>
      </c>
      <c r="C269" s="58" t="s">
        <v>358</v>
      </c>
      <c r="D269" s="58" t="s">
        <v>0</v>
      </c>
      <c r="E269" s="59">
        <v>20987.63</v>
      </c>
      <c r="F269" s="7"/>
      <c r="G269" s="8"/>
      <c r="H269" s="85"/>
      <c r="I269" s="85"/>
    </row>
    <row r="270" spans="1:1617">
      <c r="A270" s="60">
        <v>268</v>
      </c>
      <c r="B270" s="22">
        <v>45322</v>
      </c>
      <c r="C270" s="58" t="s">
        <v>359</v>
      </c>
      <c r="D270" s="58" t="s">
        <v>0</v>
      </c>
      <c r="E270" s="59">
        <v>12482.07</v>
      </c>
      <c r="F270" s="7"/>
      <c r="G270" s="8"/>
      <c r="H270" s="85"/>
      <c r="I270" s="85"/>
    </row>
    <row r="271" spans="1:1617">
      <c r="A271" s="60">
        <v>269</v>
      </c>
      <c r="B271" s="3">
        <v>45322</v>
      </c>
      <c r="C271" s="58" t="s">
        <v>360</v>
      </c>
      <c r="D271" s="58" t="s">
        <v>0</v>
      </c>
      <c r="E271" s="59">
        <v>36154.22</v>
      </c>
      <c r="F271" s="7"/>
      <c r="G271" s="8"/>
      <c r="H271" s="85"/>
      <c r="I271" s="85"/>
    </row>
    <row r="272" spans="1:1617">
      <c r="A272" s="20">
        <v>270</v>
      </c>
      <c r="B272" s="3">
        <v>45324</v>
      </c>
      <c r="C272" s="58" t="s">
        <v>361</v>
      </c>
      <c r="D272" s="58" t="s">
        <v>32</v>
      </c>
      <c r="E272" s="59">
        <v>165910.48000000001</v>
      </c>
      <c r="F272" s="13"/>
      <c r="G272" s="13"/>
      <c r="H272" s="85"/>
      <c r="I272" s="85"/>
    </row>
    <row r="273" spans="1:9">
      <c r="A273" s="20">
        <v>271</v>
      </c>
      <c r="B273" s="3">
        <v>45324</v>
      </c>
      <c r="C273" s="58" t="s">
        <v>362</v>
      </c>
      <c r="D273" s="58" t="s">
        <v>0</v>
      </c>
      <c r="E273" s="59">
        <v>34519.07</v>
      </c>
      <c r="F273" s="13"/>
      <c r="G273" s="13"/>
      <c r="H273" s="85"/>
      <c r="I273" s="85"/>
    </row>
    <row r="274" spans="1:9">
      <c r="A274" s="20">
        <v>272</v>
      </c>
      <c r="B274" s="22">
        <v>45324</v>
      </c>
      <c r="C274" s="58" t="s">
        <v>363</v>
      </c>
      <c r="D274" s="58" t="s">
        <v>0</v>
      </c>
      <c r="E274" s="59">
        <v>46228.81</v>
      </c>
      <c r="F274" s="13"/>
      <c r="G274" s="13"/>
      <c r="H274" s="85"/>
      <c r="I274" s="85"/>
    </row>
    <row r="275" spans="1:9">
      <c r="A275" s="20">
        <v>273</v>
      </c>
      <c r="B275" s="3">
        <v>45324</v>
      </c>
      <c r="C275" s="58" t="s">
        <v>364</v>
      </c>
      <c r="D275" s="58" t="s">
        <v>0</v>
      </c>
      <c r="E275" s="59">
        <v>80465.47</v>
      </c>
      <c r="F275" s="13"/>
      <c r="G275" s="13"/>
      <c r="H275" s="85"/>
      <c r="I275" s="85"/>
    </row>
    <row r="276" spans="1:9">
      <c r="A276" s="20">
        <v>274</v>
      </c>
      <c r="B276" s="3">
        <v>45324</v>
      </c>
      <c r="C276" s="58" t="s">
        <v>365</v>
      </c>
      <c r="D276" s="58" t="s">
        <v>366</v>
      </c>
      <c r="E276" s="59">
        <v>11595</v>
      </c>
      <c r="F276" s="13"/>
      <c r="G276" s="13"/>
      <c r="H276" s="85"/>
      <c r="I276" s="85"/>
    </row>
    <row r="277" spans="1:9">
      <c r="A277" s="20">
        <v>275</v>
      </c>
      <c r="B277" s="22">
        <v>45324</v>
      </c>
      <c r="C277" s="58" t="s">
        <v>367</v>
      </c>
      <c r="D277" s="58" t="s">
        <v>170</v>
      </c>
      <c r="E277" s="59">
        <v>61.2</v>
      </c>
      <c r="F277" s="13"/>
      <c r="G277" s="13"/>
      <c r="H277" s="85"/>
      <c r="I277" s="85"/>
    </row>
    <row r="278" spans="1:9">
      <c r="A278" s="20">
        <v>276</v>
      </c>
      <c r="B278" s="3">
        <v>45324</v>
      </c>
      <c r="C278" s="58" t="s">
        <v>368</v>
      </c>
      <c r="D278" s="58" t="s">
        <v>170</v>
      </c>
      <c r="E278" s="59">
        <v>5319.67</v>
      </c>
      <c r="F278" s="13"/>
      <c r="G278" s="13"/>
      <c r="H278" s="85"/>
      <c r="I278" s="85"/>
    </row>
    <row r="279" spans="1:9">
      <c r="A279" s="20">
        <v>277</v>
      </c>
      <c r="B279" s="3">
        <v>45324</v>
      </c>
      <c r="C279" s="58" t="s">
        <v>369</v>
      </c>
      <c r="D279" s="58" t="s">
        <v>170</v>
      </c>
      <c r="E279" s="59">
        <v>45.8</v>
      </c>
      <c r="F279" s="13"/>
      <c r="G279" s="13"/>
      <c r="H279" s="85"/>
      <c r="I279" s="85"/>
    </row>
    <row r="280" spans="1:9">
      <c r="A280" s="20">
        <v>278</v>
      </c>
      <c r="B280" s="22">
        <v>45324</v>
      </c>
      <c r="C280" s="58" t="s">
        <v>370</v>
      </c>
      <c r="D280" s="58" t="s">
        <v>170</v>
      </c>
      <c r="E280" s="59">
        <v>112.2</v>
      </c>
      <c r="F280" s="13"/>
      <c r="G280" s="13"/>
      <c r="H280" s="85"/>
      <c r="I280" s="85"/>
    </row>
    <row r="281" spans="1:9">
      <c r="A281" s="20">
        <v>279</v>
      </c>
      <c r="B281" s="3">
        <v>45324</v>
      </c>
      <c r="C281" s="58" t="s">
        <v>371</v>
      </c>
      <c r="D281" s="58" t="s">
        <v>372</v>
      </c>
      <c r="E281" s="59">
        <v>6162</v>
      </c>
      <c r="F281" s="13"/>
      <c r="G281" s="13"/>
      <c r="H281" s="85"/>
      <c r="I281" s="85"/>
    </row>
    <row r="282" spans="1:9">
      <c r="A282" s="20">
        <v>280</v>
      </c>
      <c r="B282" s="3">
        <v>45324</v>
      </c>
      <c r="C282" s="58" t="s">
        <v>373</v>
      </c>
      <c r="D282" s="58" t="s">
        <v>271</v>
      </c>
      <c r="E282" s="59">
        <v>103.04</v>
      </c>
      <c r="F282" s="13"/>
      <c r="G282" s="13"/>
      <c r="H282" s="85"/>
      <c r="I282" s="85"/>
    </row>
    <row r="283" spans="1:9">
      <c r="A283" s="20">
        <v>281</v>
      </c>
      <c r="B283" s="22">
        <v>45324</v>
      </c>
      <c r="C283" s="58" t="s">
        <v>374</v>
      </c>
      <c r="D283" s="58" t="s">
        <v>271</v>
      </c>
      <c r="E283" s="59">
        <v>22.73</v>
      </c>
      <c r="F283" s="13"/>
      <c r="G283" s="59"/>
      <c r="H283" s="85"/>
      <c r="I283" s="85"/>
    </row>
    <row r="284" spans="1:9">
      <c r="A284" s="20">
        <v>282</v>
      </c>
      <c r="B284" s="3">
        <v>45324</v>
      </c>
      <c r="C284" s="58" t="s">
        <v>375</v>
      </c>
      <c r="D284" s="58" t="s">
        <v>271</v>
      </c>
      <c r="E284" s="59">
        <v>25.73</v>
      </c>
      <c r="F284" s="13"/>
      <c r="G284" s="13"/>
      <c r="H284" s="85"/>
      <c r="I284" s="85"/>
    </row>
    <row r="285" spans="1:9">
      <c r="A285" s="20">
        <v>283</v>
      </c>
      <c r="B285" s="3">
        <v>45324</v>
      </c>
      <c r="C285" s="58" t="s">
        <v>376</v>
      </c>
      <c r="D285" s="58" t="s">
        <v>180</v>
      </c>
      <c r="E285" s="59">
        <v>3290</v>
      </c>
      <c r="F285" s="13"/>
      <c r="G285" s="13"/>
      <c r="H285" s="85"/>
      <c r="I285" s="85"/>
    </row>
    <row r="286" spans="1:9">
      <c r="A286" s="20">
        <v>284</v>
      </c>
      <c r="B286" s="22">
        <v>45324</v>
      </c>
      <c r="C286" s="58" t="s">
        <v>377</v>
      </c>
      <c r="D286" s="58" t="s">
        <v>378</v>
      </c>
      <c r="E286" s="59">
        <v>3032.74</v>
      </c>
      <c r="F286" s="13"/>
      <c r="G286" s="13"/>
      <c r="H286" s="85"/>
      <c r="I286" s="85"/>
    </row>
    <row r="287" spans="1:9">
      <c r="A287" s="20">
        <v>285</v>
      </c>
      <c r="B287" s="3">
        <v>45324</v>
      </c>
      <c r="C287" s="58" t="s">
        <v>379</v>
      </c>
      <c r="D287" s="58" t="s">
        <v>380</v>
      </c>
      <c r="E287" s="59">
        <v>78.489999999999995</v>
      </c>
      <c r="F287" s="13"/>
      <c r="G287" s="13"/>
      <c r="H287" s="85"/>
      <c r="I287" s="85"/>
    </row>
    <row r="288" spans="1:9">
      <c r="A288" s="20">
        <v>286</v>
      </c>
      <c r="B288" s="3">
        <v>45324</v>
      </c>
      <c r="C288" s="58" t="s">
        <v>381</v>
      </c>
      <c r="D288" s="58" t="s">
        <v>382</v>
      </c>
      <c r="E288" s="59">
        <v>238.17</v>
      </c>
      <c r="F288" s="13"/>
      <c r="G288" s="13"/>
      <c r="H288" s="85"/>
      <c r="I288" s="85"/>
    </row>
    <row r="289" spans="1:9">
      <c r="A289" s="20">
        <v>287</v>
      </c>
      <c r="B289" s="22">
        <v>45324</v>
      </c>
      <c r="C289" s="58" t="s">
        <v>383</v>
      </c>
      <c r="D289" s="58" t="s">
        <v>384</v>
      </c>
      <c r="E289" s="59">
        <v>3714.87</v>
      </c>
      <c r="F289" s="13"/>
      <c r="G289" s="13"/>
      <c r="H289" s="85"/>
      <c r="I289" s="85"/>
    </row>
    <row r="290" spans="1:9">
      <c r="A290" s="20">
        <v>288</v>
      </c>
      <c r="B290" s="3">
        <v>45324</v>
      </c>
      <c r="C290" s="5" t="s">
        <v>385</v>
      </c>
      <c r="D290" s="5" t="s">
        <v>386</v>
      </c>
      <c r="E290" s="61">
        <v>66.72</v>
      </c>
      <c r="F290" s="13"/>
      <c r="G290" s="13"/>
      <c r="H290" s="85"/>
      <c r="I290" s="85"/>
    </row>
    <row r="291" spans="1:9">
      <c r="A291" s="20">
        <v>289</v>
      </c>
      <c r="B291" s="3">
        <v>45324</v>
      </c>
      <c r="C291" s="5" t="s">
        <v>387</v>
      </c>
      <c r="D291" s="5" t="s">
        <v>388</v>
      </c>
      <c r="E291" s="8">
        <v>66.400000000000006</v>
      </c>
      <c r="F291" s="13"/>
      <c r="G291" s="13"/>
      <c r="H291" s="85"/>
      <c r="I291" s="85"/>
    </row>
    <row r="292" spans="1:9">
      <c r="A292" s="20">
        <v>290</v>
      </c>
      <c r="B292" s="22">
        <v>45324</v>
      </c>
      <c r="C292" s="58" t="s">
        <v>389</v>
      </c>
      <c r="D292" s="58" t="s">
        <v>390</v>
      </c>
      <c r="E292" s="59">
        <f>214.57+66</f>
        <v>280.57</v>
      </c>
      <c r="F292" s="13"/>
      <c r="G292" s="13"/>
      <c r="H292" s="85"/>
      <c r="I292" s="85"/>
    </row>
    <row r="293" spans="1:9">
      <c r="A293" s="20">
        <v>291</v>
      </c>
      <c r="B293" s="3">
        <v>45324</v>
      </c>
      <c r="C293" s="5" t="s">
        <v>391</v>
      </c>
      <c r="D293" s="5" t="s">
        <v>392</v>
      </c>
      <c r="E293" s="16">
        <v>81.87</v>
      </c>
      <c r="F293" s="7"/>
      <c r="G293" s="8"/>
      <c r="H293" s="85"/>
      <c r="I293" s="85"/>
    </row>
    <row r="294" spans="1:9">
      <c r="A294" s="20">
        <v>292</v>
      </c>
      <c r="B294" s="3">
        <v>45324</v>
      </c>
      <c r="C294" s="5" t="s">
        <v>393</v>
      </c>
      <c r="D294" s="5" t="s">
        <v>394</v>
      </c>
      <c r="E294" s="16">
        <v>98.1</v>
      </c>
      <c r="F294" s="7"/>
      <c r="G294" s="8"/>
      <c r="H294" s="85"/>
      <c r="I294" s="85"/>
    </row>
    <row r="295" spans="1:9">
      <c r="A295" s="20">
        <v>293</v>
      </c>
      <c r="B295" s="3">
        <v>45324</v>
      </c>
      <c r="C295" s="5" t="s">
        <v>395</v>
      </c>
      <c r="D295" s="5" t="s">
        <v>0</v>
      </c>
      <c r="E295" s="16">
        <v>82614.789999999994</v>
      </c>
      <c r="F295" s="7"/>
      <c r="G295" s="8"/>
      <c r="H295" s="85"/>
      <c r="I295" s="85"/>
    </row>
    <row r="296" spans="1:9">
      <c r="A296" s="20">
        <v>294</v>
      </c>
      <c r="B296" s="3">
        <v>45324</v>
      </c>
      <c r="C296" s="5" t="s">
        <v>396</v>
      </c>
      <c r="D296" s="5" t="s">
        <v>0</v>
      </c>
      <c r="E296" s="16">
        <v>94804.11</v>
      </c>
      <c r="F296" s="7"/>
      <c r="G296" s="8"/>
      <c r="H296" s="85"/>
      <c r="I296" s="85"/>
    </row>
    <row r="297" spans="1:9">
      <c r="A297" s="20">
        <v>295</v>
      </c>
      <c r="B297" s="3">
        <v>45324</v>
      </c>
      <c r="C297" s="62" t="s">
        <v>397</v>
      </c>
      <c r="D297" s="62" t="s">
        <v>398</v>
      </c>
      <c r="E297" s="2">
        <v>3806.4</v>
      </c>
      <c r="F297" s="63">
        <v>600</v>
      </c>
      <c r="G297" s="94">
        <f>E297-F297</f>
        <v>3206.4</v>
      </c>
      <c r="H297" s="85"/>
      <c r="I297" s="85"/>
    </row>
    <row r="298" spans="1:9">
      <c r="A298" s="20">
        <v>296</v>
      </c>
      <c r="B298" s="3">
        <v>45324</v>
      </c>
      <c r="C298" s="5" t="s">
        <v>318</v>
      </c>
      <c r="D298" s="5" t="s">
        <v>399</v>
      </c>
      <c r="E298" s="10">
        <v>3806.4</v>
      </c>
      <c r="F298" s="7">
        <v>600</v>
      </c>
      <c r="G298" s="8">
        <v>3206.4</v>
      </c>
      <c r="H298" s="85"/>
      <c r="I298" s="85"/>
    </row>
    <row r="299" spans="1:9">
      <c r="A299" s="20">
        <v>297</v>
      </c>
      <c r="B299" s="3">
        <v>45324</v>
      </c>
      <c r="C299" s="5" t="s">
        <v>400</v>
      </c>
      <c r="D299" s="5" t="s">
        <v>401</v>
      </c>
      <c r="E299" s="10">
        <v>3806.4</v>
      </c>
      <c r="F299" s="7">
        <v>600</v>
      </c>
      <c r="G299" s="8">
        <v>3206.4</v>
      </c>
      <c r="H299" s="85"/>
      <c r="I299" s="85"/>
    </row>
    <row r="300" spans="1:9">
      <c r="A300" s="20">
        <v>298</v>
      </c>
      <c r="B300" s="3">
        <v>45324</v>
      </c>
      <c r="C300" s="5" t="s">
        <v>402</v>
      </c>
      <c r="D300" s="5" t="s">
        <v>403</v>
      </c>
      <c r="E300" s="24">
        <v>3000</v>
      </c>
      <c r="F300" s="8"/>
      <c r="G300" s="3"/>
      <c r="H300" s="85"/>
      <c r="I300" s="85"/>
    </row>
    <row r="301" spans="1:9">
      <c r="A301" s="20">
        <v>299</v>
      </c>
      <c r="B301" s="3">
        <v>45324</v>
      </c>
      <c r="C301" s="5" t="s">
        <v>338</v>
      </c>
      <c r="D301" s="5" t="s">
        <v>404</v>
      </c>
      <c r="E301" s="8">
        <v>3000</v>
      </c>
      <c r="F301" s="7"/>
      <c r="G301" s="8"/>
      <c r="H301" s="85"/>
      <c r="I301" s="85"/>
    </row>
    <row r="302" spans="1:9">
      <c r="A302" s="20">
        <v>300</v>
      </c>
      <c r="B302" s="3">
        <v>45324</v>
      </c>
      <c r="C302" s="5" t="s">
        <v>405</v>
      </c>
      <c r="D302" s="5" t="s">
        <v>276</v>
      </c>
      <c r="E302" s="8">
        <v>10172.5</v>
      </c>
      <c r="F302" s="7"/>
      <c r="G302" s="8"/>
      <c r="H302" s="85"/>
      <c r="I302" s="85"/>
    </row>
    <row r="303" spans="1:9">
      <c r="A303" s="20">
        <v>301</v>
      </c>
      <c r="B303" s="3">
        <v>45324</v>
      </c>
      <c r="C303" s="30" t="s">
        <v>406</v>
      </c>
      <c r="D303" s="30" t="s">
        <v>407</v>
      </c>
      <c r="E303" s="10">
        <v>30000</v>
      </c>
      <c r="F303" s="7"/>
      <c r="G303" s="8"/>
      <c r="H303" s="85"/>
      <c r="I303" s="85"/>
    </row>
    <row r="304" spans="1:9">
      <c r="A304" s="20">
        <v>302</v>
      </c>
      <c r="B304" s="3">
        <v>45324</v>
      </c>
      <c r="C304" s="5" t="s">
        <v>408</v>
      </c>
      <c r="D304" s="5" t="s">
        <v>251</v>
      </c>
      <c r="E304" s="9">
        <v>170</v>
      </c>
      <c r="F304" s="7"/>
      <c r="G304" s="8"/>
      <c r="H304" s="85"/>
      <c r="I304" s="85"/>
    </row>
    <row r="305" spans="1:9">
      <c r="A305" s="20">
        <v>303</v>
      </c>
      <c r="B305" s="3">
        <v>45327</v>
      </c>
      <c r="C305" s="5" t="s">
        <v>409</v>
      </c>
      <c r="D305" s="11" t="s">
        <v>410</v>
      </c>
      <c r="E305" s="9">
        <v>750</v>
      </c>
      <c r="F305" s="13"/>
      <c r="G305" s="8"/>
      <c r="H305" s="85"/>
      <c r="I305" s="85"/>
    </row>
    <row r="306" spans="1:9">
      <c r="A306" s="20">
        <v>304</v>
      </c>
      <c r="B306" s="3">
        <v>45327</v>
      </c>
      <c r="C306" s="5" t="s">
        <v>411</v>
      </c>
      <c r="D306" s="5" t="s">
        <v>412</v>
      </c>
      <c r="E306" s="9">
        <v>301.87</v>
      </c>
      <c r="F306" s="13"/>
      <c r="G306" s="8"/>
      <c r="H306" s="85"/>
      <c r="I306" s="85"/>
    </row>
    <row r="307" spans="1:9">
      <c r="A307" s="20">
        <v>305</v>
      </c>
      <c r="B307" s="3">
        <v>45327</v>
      </c>
      <c r="C307" s="5" t="s">
        <v>413</v>
      </c>
      <c r="D307" s="5" t="s">
        <v>414</v>
      </c>
      <c r="E307" s="9">
        <v>1495.76</v>
      </c>
      <c r="F307" s="13"/>
      <c r="G307" s="8"/>
      <c r="H307" s="85"/>
      <c r="I307" s="85"/>
    </row>
    <row r="308" spans="1:9">
      <c r="A308" s="20">
        <v>306</v>
      </c>
      <c r="B308" s="3">
        <v>45327</v>
      </c>
      <c r="C308" s="5" t="s">
        <v>415</v>
      </c>
      <c r="D308" s="5" t="s">
        <v>0</v>
      </c>
      <c r="E308" s="9">
        <v>114891.17</v>
      </c>
      <c r="F308" s="13"/>
      <c r="G308" s="8"/>
      <c r="H308" s="85"/>
      <c r="I308" s="85"/>
    </row>
    <row r="309" spans="1:9">
      <c r="A309" s="20">
        <v>307</v>
      </c>
      <c r="B309" s="3">
        <v>45327</v>
      </c>
      <c r="C309" s="5" t="s">
        <v>416</v>
      </c>
      <c r="D309" s="5" t="s">
        <v>417</v>
      </c>
      <c r="E309" s="9">
        <v>693.18</v>
      </c>
      <c r="F309" s="13"/>
      <c r="G309" s="8"/>
      <c r="H309" s="85"/>
      <c r="I309" s="85"/>
    </row>
    <row r="310" spans="1:9">
      <c r="A310" s="20">
        <v>308</v>
      </c>
      <c r="B310" s="3">
        <v>45327</v>
      </c>
      <c r="C310" s="5" t="s">
        <v>418</v>
      </c>
      <c r="D310" s="5" t="s">
        <v>419</v>
      </c>
      <c r="E310" s="9">
        <v>70.42</v>
      </c>
      <c r="F310" s="13"/>
      <c r="G310" s="8"/>
      <c r="H310" s="85"/>
      <c r="I310" s="85"/>
    </row>
    <row r="311" spans="1:9">
      <c r="A311" s="20">
        <v>309</v>
      </c>
      <c r="B311" s="3">
        <v>45327</v>
      </c>
      <c r="C311" s="5" t="s">
        <v>420</v>
      </c>
      <c r="D311" s="5" t="s">
        <v>421</v>
      </c>
      <c r="E311" s="9">
        <v>1639.91</v>
      </c>
      <c r="F311" s="13"/>
      <c r="G311" s="8"/>
      <c r="H311" s="85"/>
      <c r="I311" s="85"/>
    </row>
    <row r="312" spans="1:9">
      <c r="A312" s="20">
        <v>310</v>
      </c>
      <c r="B312" s="3">
        <v>45327</v>
      </c>
      <c r="C312" s="5" t="s">
        <v>422</v>
      </c>
      <c r="D312" s="5" t="s">
        <v>423</v>
      </c>
      <c r="E312" s="9">
        <v>1071.1500000000001</v>
      </c>
      <c r="F312" s="13"/>
      <c r="G312" s="8"/>
      <c r="H312" s="85"/>
      <c r="I312" s="85"/>
    </row>
    <row r="313" spans="1:9">
      <c r="A313" s="20">
        <v>311</v>
      </c>
      <c r="B313" s="3">
        <v>45328</v>
      </c>
      <c r="C313" s="5" t="s">
        <v>424</v>
      </c>
      <c r="D313" s="5" t="s">
        <v>341</v>
      </c>
      <c r="E313" s="53">
        <v>4377.3599999999997</v>
      </c>
      <c r="F313" s="13"/>
      <c r="G313" s="8"/>
      <c r="H313" s="85"/>
      <c r="I313" s="85"/>
    </row>
    <row r="314" spans="1:9">
      <c r="A314" s="20">
        <v>312</v>
      </c>
      <c r="B314" s="3">
        <v>45328</v>
      </c>
      <c r="C314" s="5" t="s">
        <v>406</v>
      </c>
      <c r="D314" s="5" t="s">
        <v>407</v>
      </c>
      <c r="E314" s="16">
        <v>20000</v>
      </c>
      <c r="F314" s="13"/>
      <c r="G314" s="8"/>
      <c r="H314" s="85"/>
      <c r="I314" s="85"/>
    </row>
    <row r="315" spans="1:9">
      <c r="A315" s="20">
        <v>313</v>
      </c>
      <c r="B315" s="3">
        <v>45328</v>
      </c>
      <c r="C315" s="5" t="s">
        <v>425</v>
      </c>
      <c r="D315" s="5" t="s">
        <v>426</v>
      </c>
      <c r="E315" s="16">
        <v>3882</v>
      </c>
      <c r="F315" s="13"/>
      <c r="G315" s="8"/>
      <c r="H315" s="85"/>
      <c r="I315" s="85"/>
    </row>
    <row r="316" spans="1:9">
      <c r="A316" s="20">
        <v>314</v>
      </c>
      <c r="B316" s="3">
        <v>45328</v>
      </c>
      <c r="C316" s="5" t="s">
        <v>427</v>
      </c>
      <c r="D316" s="42" t="s">
        <v>428</v>
      </c>
      <c r="E316" s="64">
        <v>76.25</v>
      </c>
      <c r="F316" s="13"/>
      <c r="G316" s="8"/>
      <c r="H316" s="85"/>
      <c r="I316" s="85"/>
    </row>
    <row r="317" spans="1:9">
      <c r="A317" s="20">
        <v>315</v>
      </c>
      <c r="B317" s="3">
        <v>45328</v>
      </c>
      <c r="C317" s="5" t="s">
        <v>429</v>
      </c>
      <c r="D317" s="5" t="s">
        <v>430</v>
      </c>
      <c r="E317" s="16">
        <v>407.65</v>
      </c>
      <c r="F317" s="13"/>
      <c r="G317" s="8"/>
      <c r="H317" s="85"/>
      <c r="I317" s="85"/>
    </row>
    <row r="318" spans="1:9">
      <c r="A318" s="20">
        <v>316</v>
      </c>
      <c r="B318" s="3">
        <v>45328</v>
      </c>
      <c r="C318" s="5" t="s">
        <v>431</v>
      </c>
      <c r="D318" s="5" t="s">
        <v>432</v>
      </c>
      <c r="E318" s="16">
        <v>679.82</v>
      </c>
      <c r="F318" s="13"/>
      <c r="G318" s="8"/>
      <c r="H318" s="85"/>
      <c r="I318" s="85"/>
    </row>
    <row r="319" spans="1:9">
      <c r="A319" s="20">
        <v>317</v>
      </c>
      <c r="B319" s="3">
        <v>45328</v>
      </c>
      <c r="C319" s="5" t="s">
        <v>433</v>
      </c>
      <c r="D319" s="5" t="s">
        <v>434</v>
      </c>
      <c r="E319" s="16">
        <v>212.59</v>
      </c>
      <c r="F319" s="13"/>
      <c r="G319" s="8"/>
      <c r="H319" s="85"/>
      <c r="I319" s="85"/>
    </row>
    <row r="320" spans="1:9">
      <c r="A320" s="20">
        <v>318</v>
      </c>
      <c r="B320" s="3">
        <v>45328</v>
      </c>
      <c r="C320" s="5" t="s">
        <v>435</v>
      </c>
      <c r="D320" s="5" t="s">
        <v>436</v>
      </c>
      <c r="E320" s="16">
        <f>241.06+179.08</f>
        <v>420.14</v>
      </c>
      <c r="F320" s="13"/>
      <c r="G320" s="8"/>
      <c r="H320" s="85"/>
      <c r="I320" s="85"/>
    </row>
    <row r="321" spans="1:9">
      <c r="A321" s="20">
        <v>319</v>
      </c>
      <c r="B321" s="3">
        <v>45328</v>
      </c>
      <c r="C321" s="5" t="s">
        <v>437</v>
      </c>
      <c r="D321" s="5" t="s">
        <v>438</v>
      </c>
      <c r="E321" s="16">
        <v>500</v>
      </c>
      <c r="F321" s="13"/>
      <c r="G321" s="8"/>
      <c r="H321" s="85"/>
      <c r="I321" s="85"/>
    </row>
    <row r="322" spans="1:9">
      <c r="A322" s="20">
        <v>320</v>
      </c>
      <c r="B322" s="22">
        <v>45331</v>
      </c>
      <c r="C322" s="5" t="s">
        <v>439</v>
      </c>
      <c r="D322" s="5" t="s">
        <v>440</v>
      </c>
      <c r="E322" s="10">
        <v>4109.93</v>
      </c>
      <c r="F322" s="13"/>
      <c r="G322" s="8"/>
      <c r="H322" s="85"/>
      <c r="I322" s="85"/>
    </row>
    <row r="323" spans="1:9">
      <c r="A323" s="20">
        <v>321</v>
      </c>
      <c r="B323" s="3">
        <v>45331</v>
      </c>
      <c r="C323" s="5" t="s">
        <v>441</v>
      </c>
      <c r="D323" s="5" t="s">
        <v>442</v>
      </c>
      <c r="E323" s="10">
        <v>1806.27</v>
      </c>
      <c r="F323" s="13"/>
      <c r="G323" s="8"/>
      <c r="H323" s="85"/>
      <c r="I323" s="85"/>
    </row>
    <row r="324" spans="1:9">
      <c r="A324" s="20">
        <v>322</v>
      </c>
      <c r="B324" s="3">
        <v>45331</v>
      </c>
      <c r="C324" s="5" t="s">
        <v>443</v>
      </c>
      <c r="D324" s="5" t="s">
        <v>132</v>
      </c>
      <c r="E324" s="6">
        <v>520</v>
      </c>
      <c r="F324" s="13"/>
      <c r="G324" s="8"/>
      <c r="H324" s="85"/>
      <c r="I324" s="85"/>
    </row>
    <row r="325" spans="1:9">
      <c r="A325" s="20">
        <v>323</v>
      </c>
      <c r="B325" s="22">
        <v>45331</v>
      </c>
      <c r="C325" s="5" t="s">
        <v>444</v>
      </c>
      <c r="D325" s="5" t="s">
        <v>207</v>
      </c>
      <c r="E325" s="10">
        <v>12700</v>
      </c>
      <c r="F325" s="13"/>
      <c r="G325" s="8"/>
      <c r="H325" s="85"/>
      <c r="I325" s="85"/>
    </row>
    <row r="326" spans="1:9">
      <c r="A326" s="20">
        <v>324</v>
      </c>
      <c r="B326" s="3">
        <v>45331</v>
      </c>
      <c r="C326" s="15" t="s">
        <v>445</v>
      </c>
      <c r="D326" s="15" t="s">
        <v>205</v>
      </c>
      <c r="E326" s="14">
        <v>20000</v>
      </c>
      <c r="F326" s="13"/>
      <c r="G326" s="8"/>
      <c r="H326" s="85"/>
      <c r="I326" s="85"/>
    </row>
    <row r="327" spans="1:9">
      <c r="A327" s="20">
        <v>325</v>
      </c>
      <c r="B327" s="3">
        <v>45331</v>
      </c>
      <c r="C327" s="15" t="s">
        <v>446</v>
      </c>
      <c r="D327" s="15" t="s">
        <v>447</v>
      </c>
      <c r="E327" s="14">
        <v>2695</v>
      </c>
      <c r="F327" s="13"/>
      <c r="G327" s="8"/>
      <c r="H327" s="85"/>
      <c r="I327" s="85"/>
    </row>
    <row r="328" spans="1:9">
      <c r="A328" s="20">
        <v>326</v>
      </c>
      <c r="B328" s="22">
        <v>45331</v>
      </c>
      <c r="C328" s="5" t="s">
        <v>448</v>
      </c>
      <c r="D328" s="5" t="s">
        <v>137</v>
      </c>
      <c r="E328" s="65">
        <v>1328.06</v>
      </c>
      <c r="F328" s="13"/>
      <c r="G328" s="8"/>
      <c r="H328" s="85"/>
      <c r="I328" s="85"/>
    </row>
    <row r="329" spans="1:9">
      <c r="A329" s="20">
        <v>327</v>
      </c>
      <c r="B329" s="3">
        <v>45331</v>
      </c>
      <c r="C329" s="5" t="s">
        <v>449</v>
      </c>
      <c r="D329" s="5" t="s">
        <v>450</v>
      </c>
      <c r="E329" s="28">
        <v>552.6</v>
      </c>
      <c r="F329" s="13"/>
      <c r="G329" s="8"/>
      <c r="H329" s="85"/>
      <c r="I329" s="85"/>
    </row>
    <row r="330" spans="1:9">
      <c r="A330" s="20">
        <v>328</v>
      </c>
      <c r="B330" s="3">
        <v>45331</v>
      </c>
      <c r="C330" s="5" t="s">
        <v>451</v>
      </c>
      <c r="D330" s="5" t="s">
        <v>130</v>
      </c>
      <c r="E330" s="28">
        <v>3235</v>
      </c>
      <c r="F330" s="13"/>
      <c r="G330" s="8"/>
      <c r="H330" s="85"/>
      <c r="I330" s="85"/>
    </row>
    <row r="331" spans="1:9">
      <c r="A331" s="20">
        <v>329</v>
      </c>
      <c r="B331" s="22">
        <v>45331</v>
      </c>
      <c r="C331" s="5" t="s">
        <v>452</v>
      </c>
      <c r="D331" s="5" t="s">
        <v>269</v>
      </c>
      <c r="E331" s="28">
        <v>194.63</v>
      </c>
      <c r="F331" s="13"/>
      <c r="G331" s="8"/>
      <c r="H331" s="85"/>
      <c r="I331" s="85"/>
    </row>
    <row r="332" spans="1:9">
      <c r="A332" s="20">
        <v>330</v>
      </c>
      <c r="B332" s="3">
        <v>45331</v>
      </c>
      <c r="C332" s="5" t="s">
        <v>453</v>
      </c>
      <c r="D332" s="5" t="s">
        <v>454</v>
      </c>
      <c r="E332" s="28">
        <v>714</v>
      </c>
      <c r="F332" s="13"/>
      <c r="G332" s="8"/>
      <c r="H332" s="85"/>
      <c r="I332" s="85"/>
    </row>
    <row r="333" spans="1:9">
      <c r="A333" s="20">
        <v>331</v>
      </c>
      <c r="B333" s="3">
        <v>45331</v>
      </c>
      <c r="C333" s="5" t="s">
        <v>455</v>
      </c>
      <c r="D333" s="5" t="s">
        <v>454</v>
      </c>
      <c r="E333" s="28">
        <v>2660.02</v>
      </c>
      <c r="F333" s="13"/>
      <c r="G333" s="8"/>
      <c r="H333" s="85"/>
      <c r="I333" s="85"/>
    </row>
    <row r="334" spans="1:9">
      <c r="A334" s="20">
        <v>332</v>
      </c>
      <c r="B334" s="22">
        <v>45334</v>
      </c>
      <c r="C334" s="5" t="s">
        <v>456</v>
      </c>
      <c r="D334" s="5" t="s">
        <v>1</v>
      </c>
      <c r="E334" s="28">
        <v>50000</v>
      </c>
      <c r="F334" s="13"/>
      <c r="G334" s="8"/>
      <c r="H334" s="85"/>
      <c r="I334" s="85"/>
    </row>
    <row r="335" spans="1:9">
      <c r="A335" s="20">
        <v>333</v>
      </c>
      <c r="B335" s="3">
        <v>45334</v>
      </c>
      <c r="C335" s="5" t="s">
        <v>457</v>
      </c>
      <c r="D335" s="5" t="s">
        <v>251</v>
      </c>
      <c r="E335" s="28">
        <v>178</v>
      </c>
      <c r="F335" s="13"/>
      <c r="G335" s="8"/>
      <c r="H335" s="85"/>
      <c r="I335" s="85"/>
    </row>
    <row r="336" spans="1:9">
      <c r="A336" s="20">
        <v>334</v>
      </c>
      <c r="B336" s="3">
        <v>45334</v>
      </c>
      <c r="C336" s="5" t="s">
        <v>458</v>
      </c>
      <c r="D336" s="5" t="s">
        <v>251</v>
      </c>
      <c r="E336" s="28">
        <v>37372.69</v>
      </c>
      <c r="F336" s="13"/>
      <c r="G336" s="8"/>
      <c r="H336" s="85"/>
      <c r="I336" s="85"/>
    </row>
    <row r="337" spans="1:9">
      <c r="A337" s="20">
        <v>335</v>
      </c>
      <c r="B337" s="22">
        <v>45334</v>
      </c>
      <c r="C337" s="5" t="s">
        <v>459</v>
      </c>
      <c r="D337" s="5" t="s">
        <v>407</v>
      </c>
      <c r="E337" s="28">
        <v>125.75</v>
      </c>
      <c r="F337" s="13"/>
      <c r="G337" s="8"/>
      <c r="H337" s="85"/>
      <c r="I337" s="85"/>
    </row>
    <row r="338" spans="1:9">
      <c r="A338" s="20">
        <v>336</v>
      </c>
      <c r="B338" s="3">
        <v>45334</v>
      </c>
      <c r="C338" s="5" t="s">
        <v>460</v>
      </c>
      <c r="D338" s="5" t="s">
        <v>407</v>
      </c>
      <c r="E338" s="28">
        <v>129.69999999999999</v>
      </c>
      <c r="F338" s="13"/>
      <c r="G338" s="8"/>
      <c r="H338" s="85"/>
      <c r="I338" s="85"/>
    </row>
    <row r="339" spans="1:9">
      <c r="A339" s="20">
        <v>337</v>
      </c>
      <c r="B339" s="3">
        <v>45334</v>
      </c>
      <c r="C339" s="5" t="s">
        <v>461</v>
      </c>
      <c r="D339" s="5" t="s">
        <v>26</v>
      </c>
      <c r="E339" s="28">
        <v>61.23</v>
      </c>
      <c r="F339" s="13"/>
      <c r="G339" s="8"/>
      <c r="H339" s="85"/>
      <c r="I339" s="85"/>
    </row>
    <row r="340" spans="1:9">
      <c r="A340" s="20">
        <v>338</v>
      </c>
      <c r="B340" s="22">
        <v>45334</v>
      </c>
      <c r="C340" s="5" t="s">
        <v>462</v>
      </c>
      <c r="D340" s="5" t="s">
        <v>330</v>
      </c>
      <c r="E340" s="28">
        <v>880.4</v>
      </c>
      <c r="F340" s="13"/>
      <c r="G340" s="8"/>
      <c r="H340" s="85"/>
      <c r="I340" s="85"/>
    </row>
    <row r="341" spans="1:9">
      <c r="A341" s="20">
        <v>339</v>
      </c>
      <c r="B341" s="3">
        <v>45334</v>
      </c>
      <c r="C341" s="5" t="s">
        <v>463</v>
      </c>
      <c r="D341" s="5" t="s">
        <v>464</v>
      </c>
      <c r="E341" s="24">
        <v>573.66</v>
      </c>
      <c r="F341" s="13"/>
      <c r="G341" s="8"/>
      <c r="H341" s="85"/>
      <c r="I341" s="85"/>
    </row>
    <row r="342" spans="1:9">
      <c r="A342" s="20">
        <v>340</v>
      </c>
      <c r="B342" s="3">
        <v>45334</v>
      </c>
      <c r="C342" s="5" t="s">
        <v>465</v>
      </c>
      <c r="D342" s="5" t="s">
        <v>466</v>
      </c>
      <c r="E342" s="28">
        <v>1833.06</v>
      </c>
      <c r="F342" s="13"/>
      <c r="G342" s="8"/>
      <c r="H342" s="85"/>
      <c r="I342" s="85"/>
    </row>
    <row r="343" spans="1:9">
      <c r="A343" s="20">
        <v>341</v>
      </c>
      <c r="B343" s="22">
        <v>45334</v>
      </c>
      <c r="C343" s="5" t="s">
        <v>467</v>
      </c>
      <c r="D343" s="11" t="s">
        <v>468</v>
      </c>
      <c r="E343" s="16">
        <v>1032.9100000000001</v>
      </c>
      <c r="F343" s="13"/>
      <c r="G343" s="8"/>
      <c r="H343" s="85"/>
      <c r="I343" s="85"/>
    </row>
    <row r="344" spans="1:9">
      <c r="A344" s="20">
        <v>342</v>
      </c>
      <c r="B344" s="3">
        <v>45334</v>
      </c>
      <c r="C344" s="5" t="s">
        <v>469</v>
      </c>
      <c r="D344" s="5" t="s">
        <v>470</v>
      </c>
      <c r="E344" s="25">
        <v>1131.01</v>
      </c>
      <c r="F344" s="13"/>
      <c r="G344" s="8"/>
      <c r="H344" s="85"/>
      <c r="I344" s="85"/>
    </row>
    <row r="345" spans="1:9">
      <c r="A345" s="20">
        <v>343</v>
      </c>
      <c r="B345" s="3">
        <v>45334</v>
      </c>
      <c r="C345" s="5" t="s">
        <v>471</v>
      </c>
      <c r="D345" s="5" t="s">
        <v>472</v>
      </c>
      <c r="E345" s="25">
        <v>298.3</v>
      </c>
      <c r="F345" s="13"/>
      <c r="G345" s="8"/>
      <c r="H345" s="85"/>
      <c r="I345" s="85"/>
    </row>
    <row r="346" spans="1:9">
      <c r="A346" s="20">
        <v>344</v>
      </c>
      <c r="B346" s="3">
        <v>45337</v>
      </c>
      <c r="C346" s="5" t="s">
        <v>473</v>
      </c>
      <c r="D346" s="5" t="s">
        <v>407</v>
      </c>
      <c r="E346" s="25">
        <v>150.19999999999999</v>
      </c>
      <c r="F346" s="13"/>
      <c r="G346" s="8"/>
      <c r="H346" s="85"/>
      <c r="I346" s="85"/>
    </row>
    <row r="347" spans="1:9">
      <c r="A347" s="20">
        <v>345</v>
      </c>
      <c r="B347" s="3">
        <v>45337</v>
      </c>
      <c r="C347" s="5" t="s">
        <v>474</v>
      </c>
      <c r="D347" s="5" t="s">
        <v>475</v>
      </c>
      <c r="E347" s="25">
        <v>36524.65</v>
      </c>
      <c r="F347" s="13"/>
      <c r="G347" s="8"/>
      <c r="H347" s="85"/>
      <c r="I347" s="85"/>
    </row>
    <row r="348" spans="1:9">
      <c r="A348" s="20">
        <v>346</v>
      </c>
      <c r="B348" s="3">
        <v>45337</v>
      </c>
      <c r="C348" s="5" t="s">
        <v>476</v>
      </c>
      <c r="D348" s="5" t="s">
        <v>477</v>
      </c>
      <c r="E348" s="25">
        <v>20000</v>
      </c>
      <c r="F348" s="13"/>
      <c r="G348" s="8"/>
      <c r="H348" s="85"/>
      <c r="I348" s="85"/>
    </row>
    <row r="349" spans="1:9">
      <c r="A349" s="20">
        <v>347</v>
      </c>
      <c r="B349" s="3">
        <v>45337</v>
      </c>
      <c r="C349" s="5" t="s">
        <v>478</v>
      </c>
      <c r="D349" s="5" t="s">
        <v>479</v>
      </c>
      <c r="E349" s="25">
        <v>20000</v>
      </c>
      <c r="F349" s="13"/>
      <c r="G349" s="8"/>
      <c r="H349" s="85"/>
      <c r="I349" s="85"/>
    </row>
    <row r="350" spans="1:9">
      <c r="A350" s="20">
        <v>348</v>
      </c>
      <c r="B350" s="3">
        <v>45337</v>
      </c>
      <c r="C350" s="5" t="s">
        <v>480</v>
      </c>
      <c r="D350" s="5" t="s">
        <v>481</v>
      </c>
      <c r="E350" s="25">
        <v>22656</v>
      </c>
      <c r="F350" s="13"/>
      <c r="G350" s="8"/>
      <c r="H350" s="85"/>
      <c r="I350" s="85"/>
    </row>
    <row r="351" spans="1:9">
      <c r="A351" s="20">
        <v>349</v>
      </c>
      <c r="B351" s="3">
        <v>45337</v>
      </c>
      <c r="C351" s="5" t="s">
        <v>482</v>
      </c>
      <c r="D351" s="5" t="s">
        <v>483</v>
      </c>
      <c r="E351" s="25">
        <f>796.39+39.59</f>
        <v>835.98</v>
      </c>
      <c r="F351" s="13"/>
      <c r="G351" s="8"/>
      <c r="H351" s="85"/>
      <c r="I351" s="85"/>
    </row>
    <row r="352" spans="1:9">
      <c r="A352" s="20">
        <v>350</v>
      </c>
      <c r="B352" s="3">
        <v>45337</v>
      </c>
      <c r="C352" s="66" t="s">
        <v>484</v>
      </c>
      <c r="D352" s="5" t="s">
        <v>119</v>
      </c>
      <c r="E352" s="25">
        <v>15656.27</v>
      </c>
      <c r="F352" s="13"/>
      <c r="G352" s="8"/>
      <c r="H352" s="85"/>
      <c r="I352" s="85"/>
    </row>
    <row r="353" spans="1:1056">
      <c r="A353" s="20">
        <v>351</v>
      </c>
      <c r="B353" s="3">
        <v>45337</v>
      </c>
      <c r="C353" s="66" t="s">
        <v>485</v>
      </c>
      <c r="D353" s="11" t="s">
        <v>330</v>
      </c>
      <c r="E353" s="25">
        <v>1950.4</v>
      </c>
      <c r="F353" s="13"/>
      <c r="G353" s="8"/>
      <c r="H353" s="85"/>
      <c r="I353" s="85"/>
    </row>
    <row r="354" spans="1:1056">
      <c r="A354" s="20">
        <v>352</v>
      </c>
      <c r="B354" s="3">
        <v>45337</v>
      </c>
      <c r="C354" s="66" t="s">
        <v>486</v>
      </c>
      <c r="D354" s="5" t="s">
        <v>330</v>
      </c>
      <c r="E354" s="25">
        <v>1400.4</v>
      </c>
      <c r="F354" s="13"/>
      <c r="G354" s="8"/>
      <c r="H354" s="85"/>
      <c r="I354" s="85"/>
    </row>
    <row r="355" spans="1:1056">
      <c r="A355" s="20">
        <v>353</v>
      </c>
      <c r="B355" s="3">
        <v>45337</v>
      </c>
      <c r="C355" s="66" t="s">
        <v>487</v>
      </c>
      <c r="D355" s="11" t="s">
        <v>330</v>
      </c>
      <c r="E355" s="25">
        <v>3503.75</v>
      </c>
      <c r="F355" s="13"/>
      <c r="G355" s="8"/>
      <c r="H355" s="85"/>
      <c r="I355" s="85"/>
    </row>
    <row r="356" spans="1:1056">
      <c r="A356" s="20">
        <v>354</v>
      </c>
      <c r="B356" s="3">
        <v>45337</v>
      </c>
      <c r="C356" s="5" t="s">
        <v>488</v>
      </c>
      <c r="D356" s="11" t="s">
        <v>489</v>
      </c>
      <c r="E356" s="25">
        <v>26418.17</v>
      </c>
      <c r="F356" s="13"/>
      <c r="G356" s="8"/>
      <c r="H356" s="85"/>
      <c r="I356" s="85"/>
    </row>
    <row r="357" spans="1:1056">
      <c r="A357" s="20">
        <v>355</v>
      </c>
      <c r="B357" s="3">
        <v>45337</v>
      </c>
      <c r="C357" s="5" t="s">
        <v>456</v>
      </c>
      <c r="D357" s="5" t="s">
        <v>1</v>
      </c>
      <c r="E357" s="25">
        <v>30000</v>
      </c>
      <c r="F357" s="13"/>
      <c r="G357" s="8"/>
      <c r="H357" s="85"/>
      <c r="I357" s="85"/>
    </row>
    <row r="358" spans="1:1056">
      <c r="A358" s="20">
        <v>356</v>
      </c>
      <c r="B358" s="3">
        <v>45337</v>
      </c>
      <c r="C358" s="5" t="s">
        <v>490</v>
      </c>
      <c r="D358" s="67" t="s">
        <v>274</v>
      </c>
      <c r="E358" s="68">
        <v>98</v>
      </c>
      <c r="F358" s="13"/>
      <c r="G358" s="8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  <c r="DK358" s="85"/>
      <c r="DL358" s="85"/>
      <c r="DM358" s="85"/>
      <c r="DN358" s="85"/>
      <c r="DO358" s="85"/>
      <c r="DP358" s="85"/>
      <c r="DQ358" s="85"/>
      <c r="DR358" s="85"/>
      <c r="DS358" s="85"/>
      <c r="DT358" s="85"/>
      <c r="DU358" s="85"/>
      <c r="DV358" s="85"/>
      <c r="DW358" s="85"/>
      <c r="DX358" s="85"/>
      <c r="DY358" s="85"/>
      <c r="DZ358" s="85"/>
      <c r="EA358" s="85"/>
      <c r="EB358" s="85"/>
      <c r="EC358" s="85"/>
      <c r="ED358" s="85"/>
      <c r="EE358" s="85"/>
      <c r="EF358" s="85"/>
      <c r="EG358" s="85"/>
      <c r="EH358" s="85"/>
      <c r="EI358" s="85"/>
      <c r="EJ358" s="85"/>
      <c r="EK358" s="85"/>
      <c r="EL358" s="85"/>
      <c r="EM358" s="85"/>
      <c r="EN358" s="85"/>
      <c r="EO358" s="85"/>
      <c r="EP358" s="85"/>
      <c r="EQ358" s="85"/>
      <c r="ER358" s="85"/>
      <c r="ES358" s="85"/>
      <c r="ET358" s="85"/>
      <c r="EU358" s="85"/>
      <c r="EV358" s="85"/>
      <c r="EW358" s="85"/>
      <c r="EX358" s="85"/>
      <c r="EY358" s="85"/>
      <c r="EZ358" s="85"/>
      <c r="FA358" s="85"/>
      <c r="FB358" s="85"/>
      <c r="FC358" s="85"/>
      <c r="FD358" s="85"/>
      <c r="FE358" s="85"/>
      <c r="FF358" s="85"/>
      <c r="FG358" s="85"/>
      <c r="FH358" s="85"/>
      <c r="FI358" s="85"/>
      <c r="FJ358" s="85"/>
      <c r="FK358" s="85"/>
      <c r="FL358" s="85"/>
      <c r="FM358" s="85"/>
      <c r="FN358" s="85"/>
      <c r="FO358" s="85"/>
      <c r="FP358" s="85"/>
      <c r="FQ358" s="85"/>
      <c r="FR358" s="85"/>
      <c r="FS358" s="85"/>
      <c r="FT358" s="85"/>
      <c r="FU358" s="85"/>
      <c r="FV358" s="85"/>
      <c r="FW358" s="85"/>
      <c r="FX358" s="85"/>
      <c r="FY358" s="85"/>
      <c r="FZ358" s="85"/>
      <c r="GA358" s="85"/>
      <c r="GB358" s="85"/>
      <c r="GC358" s="85"/>
      <c r="GD358" s="85"/>
      <c r="GE358" s="85"/>
      <c r="GF358" s="85"/>
      <c r="GG358" s="85"/>
      <c r="GH358" s="85"/>
      <c r="GI358" s="85"/>
      <c r="GJ358" s="85"/>
      <c r="GK358" s="85"/>
      <c r="GL358" s="85"/>
      <c r="GM358" s="85"/>
      <c r="GN358" s="85"/>
      <c r="GO358" s="85"/>
      <c r="GP358" s="85"/>
      <c r="GQ358" s="85"/>
      <c r="GR358" s="85"/>
      <c r="GS358" s="85"/>
      <c r="GT358" s="85"/>
      <c r="GU358" s="85"/>
      <c r="GV358" s="85"/>
      <c r="GW358" s="85"/>
      <c r="GX358" s="85"/>
      <c r="GY358" s="85"/>
      <c r="GZ358" s="85"/>
      <c r="HA358" s="85"/>
      <c r="HB358" s="85"/>
      <c r="HC358" s="85"/>
      <c r="HD358" s="85"/>
      <c r="HE358" s="85"/>
      <c r="HF358" s="85"/>
      <c r="HG358" s="85"/>
      <c r="HH358" s="85"/>
      <c r="HI358" s="85"/>
      <c r="HJ358" s="85"/>
      <c r="HK358" s="85"/>
      <c r="HL358" s="85"/>
      <c r="HM358" s="85"/>
      <c r="HN358" s="85"/>
      <c r="HO358" s="85"/>
      <c r="HP358" s="85"/>
      <c r="HQ358" s="85"/>
      <c r="HR358" s="85"/>
      <c r="HS358" s="85"/>
      <c r="HT358" s="85"/>
      <c r="HU358" s="85"/>
      <c r="HV358" s="85"/>
      <c r="HW358" s="85"/>
      <c r="HX358" s="85"/>
      <c r="HY358" s="85"/>
      <c r="HZ358" s="85"/>
      <c r="IA358" s="85"/>
      <c r="IB358" s="85"/>
      <c r="IC358" s="85"/>
      <c r="ID358" s="85"/>
      <c r="IE358" s="85"/>
      <c r="IF358" s="85"/>
      <c r="IG358" s="85"/>
      <c r="IH358" s="85"/>
      <c r="II358" s="85"/>
      <c r="IJ358" s="85"/>
      <c r="IK358" s="85"/>
      <c r="IL358" s="85"/>
      <c r="IM358" s="85"/>
      <c r="IN358" s="85"/>
      <c r="IO358" s="85"/>
      <c r="IP358" s="85"/>
      <c r="IQ358" s="85"/>
      <c r="IR358" s="85"/>
      <c r="IS358" s="85"/>
      <c r="IT358" s="85"/>
      <c r="IU358" s="85"/>
      <c r="IV358" s="85"/>
      <c r="IW358" s="85"/>
      <c r="IX358" s="85"/>
      <c r="IY358" s="85"/>
      <c r="IZ358" s="85"/>
      <c r="JA358" s="85"/>
      <c r="JB358" s="85"/>
      <c r="JC358" s="85"/>
      <c r="JD358" s="85"/>
      <c r="JE358" s="85"/>
      <c r="JF358" s="85"/>
      <c r="JG358" s="85"/>
      <c r="JH358" s="85"/>
      <c r="JI358" s="85"/>
      <c r="JJ358" s="85"/>
      <c r="JK358" s="85"/>
      <c r="JL358" s="85"/>
      <c r="JM358" s="85"/>
      <c r="JN358" s="85"/>
      <c r="JO358" s="85"/>
      <c r="JP358" s="85"/>
      <c r="JQ358" s="85"/>
      <c r="JR358" s="85"/>
      <c r="JS358" s="85"/>
      <c r="JT358" s="85"/>
      <c r="JU358" s="85"/>
      <c r="JV358" s="85"/>
      <c r="JW358" s="85"/>
      <c r="JX358" s="85"/>
      <c r="JY358" s="85"/>
      <c r="JZ358" s="85"/>
      <c r="KA358" s="85"/>
      <c r="KB358" s="85"/>
      <c r="KC358" s="85"/>
      <c r="KD358" s="85"/>
      <c r="KE358" s="85"/>
      <c r="KF358" s="85"/>
      <c r="KG358" s="85"/>
      <c r="KH358" s="85"/>
      <c r="KI358" s="85"/>
      <c r="KJ358" s="85"/>
      <c r="KK358" s="85"/>
      <c r="KL358" s="85"/>
      <c r="KM358" s="85"/>
      <c r="KN358" s="85"/>
      <c r="KO358" s="85"/>
      <c r="KP358" s="85"/>
      <c r="KQ358" s="85"/>
      <c r="KR358" s="85"/>
      <c r="KS358" s="85"/>
      <c r="KT358" s="85"/>
      <c r="KU358" s="85"/>
      <c r="KV358" s="85"/>
      <c r="KW358" s="85"/>
      <c r="KX358" s="85"/>
      <c r="KY358" s="85"/>
      <c r="KZ358" s="85"/>
      <c r="LA358" s="85"/>
      <c r="LB358" s="85"/>
      <c r="LC358" s="85"/>
      <c r="LD358" s="85"/>
      <c r="LE358" s="85"/>
      <c r="LF358" s="85"/>
      <c r="LG358" s="85"/>
      <c r="LH358" s="85"/>
      <c r="LI358" s="85"/>
      <c r="LJ358" s="85"/>
      <c r="LK358" s="85"/>
      <c r="LL358" s="85"/>
      <c r="LM358" s="85"/>
      <c r="LN358" s="85"/>
      <c r="LO358" s="85"/>
      <c r="LP358" s="85"/>
      <c r="LQ358" s="85"/>
      <c r="LR358" s="85"/>
      <c r="LS358" s="85"/>
      <c r="LT358" s="85"/>
      <c r="LU358" s="85"/>
      <c r="LV358" s="85"/>
      <c r="LW358" s="85"/>
      <c r="LX358" s="85"/>
      <c r="LY358" s="85"/>
      <c r="LZ358" s="85"/>
      <c r="MA358" s="85"/>
      <c r="MB358" s="85"/>
      <c r="MC358" s="85"/>
      <c r="MD358" s="85"/>
      <c r="ME358" s="85"/>
      <c r="MF358" s="85"/>
      <c r="MG358" s="85"/>
      <c r="MH358" s="85"/>
      <c r="MI358" s="85"/>
      <c r="MJ358" s="85"/>
      <c r="MK358" s="85"/>
      <c r="ML358" s="85"/>
      <c r="MM358" s="85"/>
      <c r="MN358" s="85"/>
      <c r="MO358" s="85"/>
      <c r="MP358" s="85"/>
      <c r="MQ358" s="85"/>
      <c r="MR358" s="85"/>
      <c r="MS358" s="85"/>
      <c r="MT358" s="85"/>
      <c r="MU358" s="85"/>
      <c r="MV358" s="85"/>
      <c r="MW358" s="85"/>
      <c r="MX358" s="85"/>
      <c r="MY358" s="85"/>
      <c r="MZ358" s="85"/>
      <c r="NA358" s="85"/>
      <c r="NB358" s="85"/>
      <c r="NC358" s="85"/>
      <c r="ND358" s="85"/>
      <c r="NE358" s="85"/>
      <c r="NF358" s="85"/>
      <c r="NG358" s="85"/>
      <c r="NH358" s="85"/>
      <c r="NI358" s="85"/>
      <c r="NJ358" s="85"/>
      <c r="NK358" s="85"/>
      <c r="NL358" s="85"/>
      <c r="NM358" s="85"/>
      <c r="NN358" s="85"/>
      <c r="NO358" s="85"/>
      <c r="NP358" s="85"/>
      <c r="NQ358" s="85"/>
      <c r="NR358" s="85"/>
      <c r="NS358" s="85"/>
      <c r="NT358" s="85"/>
      <c r="NU358" s="85"/>
      <c r="NV358" s="85"/>
      <c r="NW358" s="85"/>
      <c r="NX358" s="85"/>
      <c r="NY358" s="85"/>
      <c r="NZ358" s="85"/>
      <c r="OA358" s="85"/>
      <c r="OB358" s="85"/>
      <c r="OC358" s="85"/>
      <c r="OD358" s="85"/>
      <c r="OE358" s="85"/>
      <c r="OF358" s="85"/>
      <c r="OG358" s="85"/>
      <c r="OH358" s="85"/>
      <c r="OI358" s="85"/>
      <c r="OJ358" s="85"/>
      <c r="OK358" s="85"/>
      <c r="OL358" s="85"/>
      <c r="OM358" s="85"/>
      <c r="ON358" s="85"/>
      <c r="OO358" s="85"/>
      <c r="OP358" s="85"/>
      <c r="OQ358" s="85"/>
      <c r="OR358" s="85"/>
      <c r="OS358" s="85"/>
      <c r="OT358" s="85"/>
      <c r="OU358" s="85"/>
      <c r="OV358" s="85"/>
      <c r="OW358" s="85"/>
      <c r="OX358" s="85"/>
      <c r="OY358" s="85"/>
      <c r="OZ358" s="85"/>
      <c r="PA358" s="85"/>
      <c r="PB358" s="85"/>
      <c r="PC358" s="85"/>
      <c r="PD358" s="85"/>
      <c r="PE358" s="85"/>
      <c r="PF358" s="85"/>
      <c r="PG358" s="85"/>
      <c r="PH358" s="85"/>
      <c r="PI358" s="85"/>
      <c r="PJ358" s="85"/>
      <c r="PK358" s="85"/>
      <c r="PL358" s="85"/>
      <c r="PM358" s="85"/>
      <c r="PN358" s="85"/>
      <c r="PO358" s="85"/>
      <c r="PP358" s="85"/>
      <c r="PQ358" s="85"/>
      <c r="PR358" s="85"/>
      <c r="PS358" s="85"/>
      <c r="PT358" s="85"/>
      <c r="PU358" s="85"/>
      <c r="PV358" s="85"/>
      <c r="PW358" s="85"/>
      <c r="PX358" s="85"/>
      <c r="PY358" s="85"/>
      <c r="PZ358" s="85"/>
      <c r="QA358" s="85"/>
      <c r="QB358" s="85"/>
      <c r="QC358" s="85"/>
      <c r="QD358" s="85"/>
      <c r="QE358" s="85"/>
      <c r="QF358" s="85"/>
      <c r="QG358" s="85"/>
      <c r="QH358" s="85"/>
      <c r="QI358" s="85"/>
      <c r="QJ358" s="85"/>
      <c r="QK358" s="85"/>
      <c r="QL358" s="85"/>
      <c r="QM358" s="85"/>
      <c r="QN358" s="85"/>
      <c r="QO358" s="85"/>
      <c r="QP358" s="85"/>
      <c r="QQ358" s="85"/>
      <c r="QR358" s="85"/>
      <c r="QS358" s="85"/>
      <c r="QT358" s="85"/>
      <c r="QU358" s="85"/>
      <c r="QV358" s="85"/>
      <c r="QW358" s="85"/>
      <c r="QX358" s="85"/>
      <c r="QY358" s="85"/>
      <c r="QZ358" s="85"/>
      <c r="RA358" s="85"/>
      <c r="RB358" s="85"/>
      <c r="RC358" s="85"/>
      <c r="RD358" s="85"/>
      <c r="RE358" s="85"/>
      <c r="RF358" s="85"/>
      <c r="RG358" s="85"/>
      <c r="RH358" s="85"/>
      <c r="RI358" s="85"/>
      <c r="RJ358" s="85"/>
      <c r="RK358" s="85"/>
      <c r="RL358" s="85"/>
      <c r="RM358" s="85"/>
      <c r="RN358" s="85"/>
      <c r="RO358" s="85"/>
      <c r="RP358" s="85"/>
      <c r="RQ358" s="85"/>
      <c r="RR358" s="85"/>
      <c r="RS358" s="85"/>
      <c r="RT358" s="85"/>
      <c r="RU358" s="85"/>
      <c r="RV358" s="85"/>
      <c r="RW358" s="85"/>
      <c r="RX358" s="85"/>
      <c r="RY358" s="85"/>
      <c r="RZ358" s="85"/>
      <c r="SA358" s="85"/>
      <c r="SB358" s="85"/>
      <c r="SC358" s="85"/>
      <c r="SD358" s="85"/>
      <c r="SE358" s="85"/>
      <c r="SF358" s="85"/>
      <c r="SG358" s="85"/>
      <c r="SH358" s="85"/>
      <c r="SI358" s="85"/>
      <c r="SJ358" s="85"/>
      <c r="SK358" s="85"/>
      <c r="SL358" s="85"/>
      <c r="SM358" s="85"/>
      <c r="SN358" s="85"/>
      <c r="SO358" s="85"/>
      <c r="SP358" s="85"/>
      <c r="SQ358" s="85"/>
      <c r="SR358" s="85"/>
      <c r="SS358" s="85"/>
      <c r="ST358" s="85"/>
      <c r="SU358" s="85"/>
      <c r="SV358" s="85"/>
      <c r="SW358" s="85"/>
      <c r="SX358" s="85"/>
      <c r="SY358" s="85"/>
      <c r="SZ358" s="85"/>
      <c r="TA358" s="85"/>
      <c r="TB358" s="85"/>
      <c r="TC358" s="85"/>
      <c r="TD358" s="85"/>
      <c r="TE358" s="85"/>
      <c r="TF358" s="85"/>
      <c r="TG358" s="85"/>
      <c r="TH358" s="85"/>
      <c r="TI358" s="85"/>
      <c r="TJ358" s="85"/>
      <c r="TK358" s="85"/>
      <c r="TL358" s="85"/>
      <c r="TM358" s="85"/>
      <c r="TN358" s="85"/>
      <c r="TO358" s="85"/>
      <c r="TP358" s="85"/>
      <c r="TQ358" s="85"/>
      <c r="TR358" s="85"/>
      <c r="TS358" s="85"/>
      <c r="TT358" s="85"/>
      <c r="TU358" s="85"/>
      <c r="TV358" s="85"/>
      <c r="TW358" s="85"/>
      <c r="TX358" s="85"/>
      <c r="TY358" s="85"/>
      <c r="TZ358" s="85"/>
      <c r="UA358" s="85"/>
      <c r="UB358" s="85"/>
      <c r="UC358" s="85"/>
      <c r="UD358" s="85"/>
      <c r="UE358" s="85"/>
      <c r="UF358" s="85"/>
      <c r="UG358" s="85"/>
      <c r="UH358" s="85"/>
      <c r="UI358" s="85"/>
      <c r="UJ358" s="85"/>
      <c r="UK358" s="85"/>
      <c r="UL358" s="85"/>
      <c r="UM358" s="85"/>
      <c r="UN358" s="85"/>
      <c r="UO358" s="85"/>
      <c r="UP358" s="85"/>
      <c r="UQ358" s="85"/>
      <c r="UR358" s="85"/>
      <c r="US358" s="85"/>
      <c r="UT358" s="85"/>
      <c r="UU358" s="85"/>
      <c r="UV358" s="85"/>
      <c r="UW358" s="85"/>
      <c r="UX358" s="85"/>
      <c r="UY358" s="85"/>
      <c r="UZ358" s="85"/>
      <c r="VA358" s="85"/>
      <c r="VB358" s="85"/>
      <c r="VC358" s="85"/>
      <c r="VD358" s="85"/>
      <c r="VE358" s="85"/>
      <c r="VF358" s="85"/>
      <c r="VG358" s="85"/>
      <c r="VH358" s="85"/>
      <c r="VI358" s="85"/>
      <c r="VJ358" s="85"/>
      <c r="VK358" s="85"/>
      <c r="VL358" s="85"/>
      <c r="VM358" s="85"/>
      <c r="VN358" s="85"/>
      <c r="VO358" s="85"/>
      <c r="VP358" s="85"/>
      <c r="VQ358" s="85"/>
      <c r="VR358" s="85"/>
      <c r="VS358" s="85"/>
      <c r="VT358" s="85"/>
      <c r="VU358" s="85"/>
      <c r="VV358" s="85"/>
      <c r="VW358" s="85"/>
      <c r="VX358" s="85"/>
      <c r="VY358" s="85"/>
      <c r="VZ358" s="85"/>
      <c r="WA358" s="85"/>
      <c r="WB358" s="85"/>
      <c r="WC358" s="85"/>
      <c r="WD358" s="85"/>
      <c r="WE358" s="85"/>
      <c r="WF358" s="85"/>
      <c r="WG358" s="85"/>
      <c r="WH358" s="85"/>
      <c r="WI358" s="85"/>
      <c r="WJ358" s="85"/>
      <c r="WK358" s="85"/>
      <c r="WL358" s="85"/>
      <c r="WM358" s="85"/>
      <c r="WN358" s="85"/>
      <c r="WO358" s="85"/>
      <c r="WP358" s="85"/>
      <c r="WQ358" s="85"/>
      <c r="WR358" s="85"/>
      <c r="WS358" s="85"/>
      <c r="WT358" s="85"/>
      <c r="WU358" s="85"/>
      <c r="WV358" s="85"/>
      <c r="WW358" s="85"/>
      <c r="WX358" s="85"/>
      <c r="WY358" s="85"/>
      <c r="WZ358" s="85"/>
      <c r="XA358" s="85"/>
      <c r="XB358" s="85"/>
      <c r="XC358" s="85"/>
      <c r="XD358" s="85"/>
      <c r="XE358" s="85"/>
      <c r="XF358" s="85"/>
      <c r="XG358" s="85"/>
      <c r="XH358" s="85"/>
      <c r="XI358" s="85"/>
      <c r="XJ358" s="85"/>
      <c r="XK358" s="85"/>
      <c r="XL358" s="85"/>
      <c r="XM358" s="85"/>
      <c r="XN358" s="85"/>
      <c r="XO358" s="85"/>
      <c r="XP358" s="85"/>
      <c r="XQ358" s="85"/>
      <c r="XR358" s="85"/>
      <c r="XS358" s="85"/>
      <c r="XT358" s="85"/>
      <c r="XU358" s="85"/>
      <c r="XV358" s="85"/>
      <c r="XW358" s="85"/>
      <c r="XX358" s="85"/>
      <c r="XY358" s="85"/>
      <c r="XZ358" s="85"/>
      <c r="YA358" s="85"/>
      <c r="YB358" s="85"/>
      <c r="YC358" s="85"/>
      <c r="YD358" s="85"/>
      <c r="YE358" s="85"/>
      <c r="YF358" s="85"/>
      <c r="YG358" s="85"/>
      <c r="YH358" s="85"/>
      <c r="YI358" s="85"/>
      <c r="YJ358" s="85"/>
      <c r="YK358" s="85"/>
      <c r="YL358" s="85"/>
      <c r="YM358" s="85"/>
      <c r="YN358" s="85"/>
      <c r="YO358" s="85"/>
      <c r="YP358" s="85"/>
      <c r="YQ358" s="85"/>
      <c r="YR358" s="85"/>
      <c r="YS358" s="85"/>
      <c r="YT358" s="85"/>
      <c r="YU358" s="85"/>
      <c r="YV358" s="85"/>
      <c r="YW358" s="85"/>
      <c r="YX358" s="85"/>
      <c r="YY358" s="85"/>
      <c r="YZ358" s="85"/>
      <c r="ZA358" s="85"/>
      <c r="ZB358" s="85"/>
      <c r="ZC358" s="85"/>
      <c r="ZD358" s="85"/>
      <c r="ZE358" s="85"/>
      <c r="ZF358" s="85"/>
      <c r="ZG358" s="85"/>
      <c r="ZH358" s="85"/>
      <c r="ZI358" s="85"/>
      <c r="ZJ358" s="85"/>
      <c r="ZK358" s="85"/>
      <c r="ZL358" s="85"/>
      <c r="ZM358" s="85"/>
      <c r="ZN358" s="85"/>
      <c r="ZO358" s="85"/>
      <c r="ZP358" s="85"/>
      <c r="ZQ358" s="85"/>
      <c r="ZR358" s="85"/>
      <c r="ZS358" s="85"/>
      <c r="ZT358" s="85"/>
      <c r="ZU358" s="85"/>
      <c r="ZV358" s="85"/>
      <c r="ZW358" s="85"/>
      <c r="ZX358" s="85"/>
      <c r="ZY358" s="85"/>
      <c r="ZZ358" s="85"/>
      <c r="AAA358" s="85"/>
      <c r="AAB358" s="85"/>
      <c r="AAC358" s="85"/>
      <c r="AAD358" s="85"/>
      <c r="AAE358" s="85"/>
      <c r="AAF358" s="85"/>
      <c r="AAG358" s="85"/>
      <c r="AAH358" s="85"/>
      <c r="AAI358" s="85"/>
      <c r="AAJ358" s="85"/>
      <c r="AAK358" s="85"/>
      <c r="AAL358" s="85"/>
      <c r="AAM358" s="85"/>
      <c r="AAN358" s="85"/>
      <c r="AAO358" s="85"/>
      <c r="AAP358" s="85"/>
      <c r="AAQ358" s="85"/>
      <c r="AAR358" s="85"/>
      <c r="AAS358" s="85"/>
      <c r="AAT358" s="85"/>
      <c r="AAU358" s="85"/>
      <c r="AAV358" s="85"/>
      <c r="AAW358" s="85"/>
      <c r="AAX358" s="85"/>
      <c r="AAY358" s="85"/>
      <c r="AAZ358" s="85"/>
      <c r="ABA358" s="85"/>
      <c r="ABB358" s="85"/>
      <c r="ABC358" s="85"/>
      <c r="ABD358" s="85"/>
      <c r="ABE358" s="85"/>
      <c r="ABF358" s="85"/>
      <c r="ABG358" s="85"/>
      <c r="ABH358" s="85"/>
      <c r="ABI358" s="85"/>
      <c r="ABJ358" s="85"/>
      <c r="ABK358" s="85"/>
      <c r="ABL358" s="85"/>
      <c r="ABM358" s="85"/>
      <c r="ABN358" s="85"/>
      <c r="ABO358" s="85"/>
      <c r="ABP358" s="85"/>
      <c r="ABQ358" s="85"/>
      <c r="ABR358" s="85"/>
      <c r="ABS358" s="85"/>
      <c r="ABT358" s="85"/>
      <c r="ABU358" s="85"/>
      <c r="ABV358" s="85"/>
      <c r="ABW358" s="85"/>
      <c r="ABX358" s="85"/>
      <c r="ABY358" s="85"/>
      <c r="ABZ358" s="85"/>
      <c r="ACA358" s="85"/>
      <c r="ACB358" s="85"/>
      <c r="ACC358" s="85"/>
      <c r="ACD358" s="85"/>
      <c r="ACE358" s="85"/>
      <c r="ACF358" s="85"/>
      <c r="ACG358" s="85"/>
      <c r="ACH358" s="85"/>
      <c r="ACI358" s="85"/>
      <c r="ACJ358" s="85"/>
      <c r="ACK358" s="85"/>
      <c r="ACL358" s="85"/>
      <c r="ACM358" s="85"/>
      <c r="ACN358" s="85"/>
      <c r="ACO358" s="85"/>
      <c r="ACP358" s="85"/>
      <c r="ACQ358" s="85"/>
      <c r="ACR358" s="85"/>
      <c r="ACS358" s="85"/>
      <c r="ACT358" s="85"/>
      <c r="ACU358" s="85"/>
      <c r="ACV358" s="85"/>
      <c r="ACW358" s="85"/>
      <c r="ACX358" s="85"/>
      <c r="ACY358" s="85"/>
      <c r="ACZ358" s="85"/>
      <c r="ADA358" s="85"/>
      <c r="ADB358" s="85"/>
      <c r="ADC358" s="85"/>
      <c r="ADD358" s="85"/>
      <c r="ADE358" s="85"/>
      <c r="ADF358" s="85"/>
      <c r="ADG358" s="85"/>
      <c r="ADH358" s="85"/>
      <c r="ADI358" s="85"/>
      <c r="ADJ358" s="85"/>
      <c r="ADK358" s="85"/>
      <c r="ADL358" s="85"/>
      <c r="ADM358" s="85"/>
      <c r="ADN358" s="85"/>
      <c r="ADO358" s="85"/>
      <c r="ADP358" s="85"/>
      <c r="ADQ358" s="85"/>
      <c r="ADR358" s="85"/>
      <c r="ADS358" s="85"/>
      <c r="ADT358" s="85"/>
      <c r="ADU358" s="85"/>
      <c r="ADV358" s="85"/>
      <c r="ADW358" s="85"/>
      <c r="ADX358" s="85"/>
      <c r="ADY358" s="85"/>
      <c r="ADZ358" s="85"/>
      <c r="AEA358" s="85"/>
      <c r="AEB358" s="85"/>
      <c r="AEC358" s="85"/>
      <c r="AED358" s="85"/>
      <c r="AEE358" s="85"/>
      <c r="AEF358" s="85"/>
      <c r="AEG358" s="85"/>
      <c r="AEH358" s="85"/>
      <c r="AEI358" s="85"/>
      <c r="AEJ358" s="85"/>
      <c r="AEK358" s="85"/>
      <c r="AEL358" s="85"/>
      <c r="AEM358" s="85"/>
      <c r="AEN358" s="85"/>
      <c r="AEO358" s="85"/>
      <c r="AEP358" s="85"/>
      <c r="AEQ358" s="85"/>
      <c r="AER358" s="85"/>
      <c r="AES358" s="85"/>
      <c r="AET358" s="85"/>
      <c r="AEU358" s="85"/>
      <c r="AEV358" s="85"/>
      <c r="AEW358" s="85"/>
      <c r="AEX358" s="85"/>
      <c r="AEY358" s="85"/>
      <c r="AEZ358" s="85"/>
      <c r="AFA358" s="85"/>
      <c r="AFB358" s="85"/>
      <c r="AFC358" s="85"/>
      <c r="AFD358" s="85"/>
      <c r="AFE358" s="85"/>
      <c r="AFF358" s="85"/>
      <c r="AFG358" s="85"/>
      <c r="AFH358" s="85"/>
      <c r="AFI358" s="85"/>
      <c r="AFJ358" s="85"/>
      <c r="AFK358" s="85"/>
      <c r="AFL358" s="85"/>
      <c r="AFM358" s="85"/>
      <c r="AFN358" s="85"/>
      <c r="AFO358" s="85"/>
      <c r="AFP358" s="85"/>
      <c r="AFQ358" s="85"/>
      <c r="AFR358" s="85"/>
      <c r="AFS358" s="85"/>
      <c r="AFT358" s="85"/>
      <c r="AFU358" s="85"/>
      <c r="AFV358" s="85"/>
      <c r="AFW358" s="85"/>
      <c r="AFX358" s="85"/>
      <c r="AFY358" s="85"/>
      <c r="AFZ358" s="85"/>
      <c r="AGA358" s="85"/>
      <c r="AGB358" s="85"/>
      <c r="AGC358" s="85"/>
      <c r="AGD358" s="85"/>
      <c r="AGE358" s="85"/>
      <c r="AGF358" s="85"/>
      <c r="AGG358" s="85"/>
      <c r="AGH358" s="85"/>
      <c r="AGI358" s="85"/>
      <c r="AGJ358" s="85"/>
      <c r="AGK358" s="85"/>
      <c r="AGL358" s="85"/>
      <c r="AGM358" s="85"/>
      <c r="AGN358" s="85"/>
      <c r="AGO358" s="85"/>
      <c r="AGP358" s="85"/>
      <c r="AGQ358" s="85"/>
      <c r="AGR358" s="85"/>
      <c r="AGS358" s="85"/>
      <c r="AGT358" s="85"/>
      <c r="AGU358" s="85"/>
      <c r="AGV358" s="85"/>
      <c r="AGW358" s="85"/>
      <c r="AGX358" s="85"/>
      <c r="AGY358" s="85"/>
      <c r="AGZ358" s="85"/>
      <c r="AHA358" s="85"/>
      <c r="AHB358" s="85"/>
      <c r="AHC358" s="85"/>
      <c r="AHD358" s="85"/>
      <c r="AHE358" s="85"/>
      <c r="AHF358" s="85"/>
      <c r="AHG358" s="85"/>
      <c r="AHH358" s="85"/>
      <c r="AHI358" s="85"/>
      <c r="AHJ358" s="85"/>
      <c r="AHK358" s="85"/>
      <c r="AHL358" s="85"/>
      <c r="AHM358" s="85"/>
      <c r="AHN358" s="85"/>
      <c r="AHO358" s="85"/>
      <c r="AHP358" s="85"/>
      <c r="AHQ358" s="85"/>
      <c r="AHR358" s="85"/>
      <c r="AHS358" s="85"/>
      <c r="AHT358" s="85"/>
      <c r="AHU358" s="85"/>
      <c r="AHV358" s="85"/>
      <c r="AHW358" s="85"/>
      <c r="AHX358" s="85"/>
      <c r="AHY358" s="85"/>
      <c r="AHZ358" s="85"/>
      <c r="AIA358" s="85"/>
      <c r="AIB358" s="85"/>
      <c r="AIC358" s="85"/>
      <c r="AID358" s="85"/>
      <c r="AIE358" s="85"/>
      <c r="AIF358" s="85"/>
      <c r="AIG358" s="85"/>
      <c r="AIH358" s="85"/>
      <c r="AII358" s="85"/>
      <c r="AIJ358" s="85"/>
      <c r="AIK358" s="85"/>
      <c r="AIL358" s="85"/>
      <c r="AIM358" s="85"/>
      <c r="AIN358" s="85"/>
      <c r="AIO358" s="85"/>
      <c r="AIP358" s="85"/>
      <c r="AIQ358" s="85"/>
      <c r="AIR358" s="85"/>
      <c r="AIS358" s="85"/>
      <c r="AIT358" s="85"/>
      <c r="AIU358" s="85"/>
      <c r="AIV358" s="85"/>
      <c r="AIW358" s="85"/>
      <c r="AIX358" s="85"/>
      <c r="AIY358" s="85"/>
      <c r="AIZ358" s="85"/>
      <c r="AJA358" s="85"/>
      <c r="AJB358" s="85"/>
      <c r="AJC358" s="85"/>
      <c r="AJD358" s="85"/>
      <c r="AJE358" s="85"/>
      <c r="AJF358" s="85"/>
      <c r="AJG358" s="85"/>
      <c r="AJH358" s="85"/>
      <c r="AJI358" s="85"/>
      <c r="AJJ358" s="85"/>
      <c r="AJK358" s="85"/>
      <c r="AJL358" s="85"/>
      <c r="AJM358" s="85"/>
      <c r="AJN358" s="85"/>
      <c r="AJO358" s="85"/>
      <c r="AJP358" s="85"/>
      <c r="AJQ358" s="85"/>
      <c r="AJR358" s="85"/>
      <c r="AJS358" s="85"/>
      <c r="AJT358" s="85"/>
      <c r="AJU358" s="85"/>
      <c r="AJV358" s="85"/>
      <c r="AJW358" s="85"/>
      <c r="AJX358" s="85"/>
      <c r="AJY358" s="85"/>
      <c r="AJZ358" s="85"/>
      <c r="AKA358" s="85"/>
      <c r="AKB358" s="85"/>
      <c r="AKC358" s="85"/>
      <c r="AKD358" s="85"/>
      <c r="AKE358" s="85"/>
      <c r="AKF358" s="85"/>
      <c r="AKG358" s="85"/>
      <c r="AKH358" s="85"/>
      <c r="AKI358" s="85"/>
      <c r="AKJ358" s="85"/>
      <c r="AKK358" s="85"/>
      <c r="AKL358" s="85"/>
      <c r="AKM358" s="85"/>
      <c r="AKN358" s="85"/>
      <c r="AKO358" s="85"/>
      <c r="AKP358" s="85"/>
      <c r="AKQ358" s="85"/>
      <c r="AKR358" s="85"/>
      <c r="AKS358" s="85"/>
      <c r="AKT358" s="85"/>
      <c r="AKU358" s="85"/>
      <c r="AKV358" s="85"/>
      <c r="AKW358" s="85"/>
      <c r="AKX358" s="85"/>
      <c r="AKY358" s="85"/>
      <c r="AKZ358" s="85"/>
      <c r="ALA358" s="85"/>
      <c r="ALB358" s="85"/>
      <c r="ALC358" s="85"/>
      <c r="ALD358" s="85"/>
      <c r="ALE358" s="85"/>
      <c r="ALF358" s="85"/>
      <c r="ALG358" s="85"/>
      <c r="ALH358" s="85"/>
      <c r="ALI358" s="85"/>
      <c r="ALJ358" s="85"/>
      <c r="ALK358" s="85"/>
      <c r="ALL358" s="85"/>
      <c r="ALM358" s="85"/>
      <c r="ALN358" s="85"/>
      <c r="ALO358" s="85"/>
      <c r="ALP358" s="85"/>
      <c r="ALQ358" s="85"/>
      <c r="ALR358" s="85"/>
      <c r="ALS358" s="85"/>
      <c r="ALT358" s="85"/>
      <c r="ALU358" s="85"/>
      <c r="ALV358" s="85"/>
      <c r="ALW358" s="85"/>
      <c r="ALX358" s="85"/>
      <c r="ALY358" s="85"/>
      <c r="ALZ358" s="85"/>
      <c r="AMA358" s="85"/>
      <c r="AMB358" s="85"/>
      <c r="AMC358" s="85"/>
      <c r="AMD358" s="85"/>
      <c r="AME358" s="85"/>
      <c r="AMF358" s="85"/>
      <c r="AMG358" s="85"/>
      <c r="AMH358" s="85"/>
      <c r="AMI358" s="85"/>
      <c r="AMJ358" s="85"/>
      <c r="AMK358" s="85"/>
      <c r="AML358" s="85"/>
      <c r="AMM358" s="85"/>
      <c r="AMN358" s="85"/>
      <c r="AMO358" s="85"/>
      <c r="AMP358" s="85"/>
      <c r="AMQ358" s="85"/>
      <c r="AMR358" s="85"/>
      <c r="AMS358" s="85"/>
      <c r="AMT358" s="85"/>
      <c r="AMU358" s="85"/>
      <c r="AMV358" s="85"/>
      <c r="AMW358" s="85"/>
      <c r="AMX358" s="85"/>
      <c r="AMY358" s="85"/>
      <c r="AMZ358" s="85"/>
      <c r="ANA358" s="85"/>
      <c r="ANB358" s="85"/>
      <c r="ANC358" s="85"/>
      <c r="AND358" s="85"/>
      <c r="ANE358" s="85"/>
      <c r="ANF358" s="85"/>
      <c r="ANG358" s="85"/>
      <c r="ANH358" s="85"/>
      <c r="ANI358" s="85"/>
      <c r="ANJ358" s="85"/>
      <c r="ANK358" s="85"/>
      <c r="ANL358" s="85"/>
      <c r="ANM358" s="85"/>
      <c r="ANN358" s="85"/>
      <c r="ANO358" s="85"/>
      <c r="ANP358" s="85"/>
    </row>
    <row r="359" spans="1:1056" s="4" customFormat="1">
      <c r="A359" s="20">
        <v>357</v>
      </c>
      <c r="B359" s="18">
        <v>45349</v>
      </c>
      <c r="C359" s="5" t="s">
        <v>631</v>
      </c>
      <c r="D359" s="49" t="s">
        <v>632</v>
      </c>
      <c r="E359" s="84">
        <v>7129.04</v>
      </c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  <c r="AV359" s="86"/>
      <c r="AW359" s="86"/>
      <c r="AX359" s="86"/>
      <c r="AY359" s="86"/>
      <c r="AZ359" s="86"/>
      <c r="BA359" s="86"/>
      <c r="BB359" s="86"/>
      <c r="BC359" s="86"/>
      <c r="BD359" s="86"/>
      <c r="BE359" s="86"/>
      <c r="BF359" s="86"/>
      <c r="BG359" s="86"/>
      <c r="BH359" s="86"/>
      <c r="BI359" s="86"/>
      <c r="BJ359" s="86"/>
      <c r="BK359" s="86"/>
      <c r="BL359" s="86"/>
      <c r="BM359" s="86"/>
      <c r="BN359" s="86"/>
      <c r="BO359" s="86"/>
      <c r="BP359" s="86"/>
      <c r="BQ359" s="86"/>
      <c r="BR359" s="86"/>
      <c r="BS359" s="86"/>
      <c r="BT359" s="86"/>
      <c r="BU359" s="86"/>
      <c r="BV359" s="86"/>
      <c r="BW359" s="86"/>
      <c r="BX359" s="86"/>
      <c r="BY359" s="86"/>
      <c r="BZ359" s="86"/>
      <c r="CA359" s="86"/>
      <c r="CB359" s="86"/>
      <c r="CC359" s="86"/>
      <c r="CD359" s="86"/>
      <c r="CE359" s="86"/>
      <c r="CF359" s="86"/>
      <c r="CG359" s="86"/>
      <c r="CH359" s="86"/>
      <c r="CI359" s="86"/>
      <c r="CJ359" s="86"/>
      <c r="CK359" s="86"/>
      <c r="CL359" s="86"/>
      <c r="CM359" s="86"/>
      <c r="CN359" s="86"/>
      <c r="CO359" s="86"/>
      <c r="CP359" s="86"/>
      <c r="CQ359" s="86"/>
      <c r="CR359" s="86"/>
      <c r="CS359" s="86"/>
      <c r="CT359" s="86"/>
      <c r="CU359" s="86"/>
      <c r="CV359" s="86"/>
      <c r="CW359" s="86"/>
      <c r="CX359" s="86"/>
      <c r="CY359" s="86"/>
      <c r="CZ359" s="86"/>
      <c r="DA359" s="86"/>
      <c r="DB359" s="86"/>
      <c r="DC359" s="86"/>
      <c r="DD359" s="86"/>
      <c r="DE359" s="86"/>
      <c r="DF359" s="86"/>
      <c r="DG359" s="86"/>
      <c r="DH359" s="86"/>
      <c r="DI359" s="86"/>
      <c r="DJ359" s="86"/>
      <c r="DK359" s="86"/>
      <c r="DL359" s="86"/>
      <c r="DM359" s="86"/>
      <c r="DN359" s="86"/>
      <c r="DO359" s="86"/>
      <c r="DP359" s="86"/>
      <c r="DQ359" s="86"/>
      <c r="DR359" s="86"/>
      <c r="DS359" s="86"/>
      <c r="DT359" s="86"/>
      <c r="DU359" s="86"/>
      <c r="DV359" s="86"/>
      <c r="DW359" s="86"/>
      <c r="DX359" s="86"/>
      <c r="DY359" s="86"/>
      <c r="DZ359" s="86"/>
      <c r="EA359" s="86"/>
      <c r="EB359" s="86"/>
      <c r="EC359" s="86"/>
      <c r="ED359" s="86"/>
      <c r="EE359" s="86"/>
      <c r="EF359" s="86"/>
      <c r="EG359" s="86"/>
      <c r="EH359" s="86"/>
      <c r="EI359" s="86"/>
      <c r="EJ359" s="86"/>
      <c r="EK359" s="86"/>
      <c r="EL359" s="86"/>
      <c r="EM359" s="86"/>
      <c r="EN359" s="86"/>
      <c r="EO359" s="86"/>
      <c r="EP359" s="86"/>
      <c r="EQ359" s="86"/>
      <c r="ER359" s="86"/>
      <c r="ES359" s="86"/>
      <c r="ET359" s="86"/>
      <c r="EU359" s="86"/>
      <c r="EV359" s="86"/>
      <c r="EW359" s="86"/>
      <c r="EX359" s="86"/>
      <c r="EY359" s="86"/>
      <c r="EZ359" s="86"/>
      <c r="FA359" s="86"/>
      <c r="FB359" s="86"/>
      <c r="FC359" s="86"/>
      <c r="FD359" s="86"/>
      <c r="FE359" s="86"/>
      <c r="FF359" s="86"/>
      <c r="FG359" s="86"/>
      <c r="FH359" s="86"/>
      <c r="FI359" s="86"/>
      <c r="FJ359" s="86"/>
      <c r="FK359" s="86"/>
      <c r="FL359" s="86"/>
      <c r="FM359" s="86"/>
      <c r="FN359" s="86"/>
      <c r="FO359" s="86"/>
      <c r="FP359" s="86"/>
      <c r="FQ359" s="86"/>
      <c r="FR359" s="86"/>
      <c r="FS359" s="86"/>
      <c r="FT359" s="86"/>
      <c r="FU359" s="86"/>
      <c r="FV359" s="86"/>
      <c r="FW359" s="86"/>
      <c r="FX359" s="86"/>
      <c r="FY359" s="86"/>
      <c r="FZ359" s="86"/>
      <c r="GA359" s="86"/>
      <c r="GB359" s="86"/>
      <c r="GC359" s="86"/>
      <c r="GD359" s="86"/>
      <c r="GE359" s="86"/>
      <c r="GF359" s="86"/>
      <c r="GG359" s="86"/>
      <c r="GH359" s="86"/>
      <c r="GI359" s="86"/>
      <c r="GJ359" s="86"/>
      <c r="GK359" s="86"/>
      <c r="GL359" s="86"/>
      <c r="GM359" s="86"/>
      <c r="GN359" s="86"/>
      <c r="GO359" s="86"/>
      <c r="GP359" s="86"/>
      <c r="GQ359" s="86"/>
      <c r="GR359" s="86"/>
      <c r="GS359" s="86"/>
      <c r="GT359" s="86"/>
      <c r="GU359" s="86"/>
      <c r="GV359" s="86"/>
      <c r="GW359" s="86"/>
      <c r="GX359" s="86"/>
      <c r="GY359" s="86"/>
      <c r="GZ359" s="86"/>
      <c r="HA359" s="86"/>
      <c r="HB359" s="86"/>
      <c r="HC359" s="86"/>
      <c r="HD359" s="86"/>
      <c r="HE359" s="86"/>
      <c r="HF359" s="86"/>
      <c r="HG359" s="86"/>
      <c r="HH359" s="86"/>
      <c r="HI359" s="86"/>
      <c r="HJ359" s="86"/>
      <c r="HK359" s="86"/>
      <c r="HL359" s="86"/>
      <c r="HM359" s="86"/>
      <c r="HN359" s="86"/>
      <c r="HO359" s="86"/>
      <c r="HP359" s="86"/>
      <c r="HQ359" s="86"/>
      <c r="HR359" s="86"/>
      <c r="HS359" s="86"/>
      <c r="HT359" s="86"/>
      <c r="HU359" s="86"/>
      <c r="HV359" s="86"/>
      <c r="HW359" s="86"/>
      <c r="HX359" s="86"/>
      <c r="HY359" s="86"/>
      <c r="HZ359" s="86"/>
      <c r="IA359" s="86"/>
      <c r="IB359" s="86"/>
      <c r="IC359" s="86"/>
      <c r="ID359" s="86"/>
      <c r="IE359" s="86"/>
      <c r="IF359" s="86"/>
      <c r="IG359" s="86"/>
      <c r="IH359" s="86"/>
      <c r="II359" s="86"/>
      <c r="IJ359" s="86"/>
      <c r="IK359" s="86"/>
      <c r="IL359" s="86"/>
      <c r="IM359" s="86"/>
      <c r="IN359" s="86"/>
      <c r="IO359" s="86"/>
      <c r="IP359" s="86"/>
      <c r="IQ359" s="86"/>
      <c r="IR359" s="86"/>
      <c r="IS359" s="86"/>
      <c r="IT359" s="86"/>
      <c r="IU359" s="86"/>
      <c r="IV359" s="86"/>
      <c r="IW359" s="86"/>
      <c r="IX359" s="86"/>
      <c r="IY359" s="86"/>
      <c r="IZ359" s="86"/>
      <c r="JA359" s="86"/>
      <c r="JB359" s="86"/>
      <c r="JC359" s="86"/>
      <c r="JD359" s="86"/>
      <c r="JE359" s="86"/>
      <c r="JF359" s="86"/>
      <c r="JG359" s="86"/>
      <c r="JH359" s="86"/>
      <c r="JI359" s="86"/>
      <c r="JJ359" s="86"/>
      <c r="JK359" s="86"/>
      <c r="JL359" s="86"/>
      <c r="JM359" s="86"/>
      <c r="JN359" s="86"/>
      <c r="JO359" s="86"/>
      <c r="JP359" s="86"/>
      <c r="JQ359" s="86"/>
      <c r="JR359" s="86"/>
      <c r="JS359" s="86"/>
      <c r="JT359" s="86"/>
      <c r="JU359" s="86"/>
      <c r="JV359" s="86"/>
      <c r="JW359" s="86"/>
      <c r="JX359" s="86"/>
      <c r="JY359" s="86"/>
      <c r="JZ359" s="86"/>
      <c r="KA359" s="86"/>
      <c r="KB359" s="86"/>
      <c r="KC359" s="86"/>
      <c r="KD359" s="86"/>
      <c r="KE359" s="86"/>
      <c r="KF359" s="86"/>
      <c r="KG359" s="86"/>
      <c r="KH359" s="86"/>
      <c r="KI359" s="86"/>
      <c r="KJ359" s="86"/>
      <c r="KK359" s="86"/>
      <c r="KL359" s="86"/>
      <c r="KM359" s="86"/>
      <c r="KN359" s="86"/>
      <c r="KO359" s="86"/>
      <c r="KP359" s="86"/>
      <c r="KQ359" s="86"/>
      <c r="KR359" s="86"/>
      <c r="KS359" s="86"/>
      <c r="KT359" s="86"/>
      <c r="KU359" s="86"/>
      <c r="KV359" s="86"/>
      <c r="KW359" s="86"/>
      <c r="KX359" s="86"/>
      <c r="KY359" s="86"/>
      <c r="KZ359" s="86"/>
      <c r="LA359" s="86"/>
      <c r="LB359" s="86"/>
      <c r="LC359" s="86"/>
      <c r="LD359" s="86"/>
      <c r="LE359" s="86"/>
      <c r="LF359" s="86"/>
      <c r="LG359" s="86"/>
      <c r="LH359" s="86"/>
      <c r="LI359" s="86"/>
      <c r="LJ359" s="86"/>
      <c r="LK359" s="86"/>
      <c r="LL359" s="86"/>
      <c r="LM359" s="86"/>
      <c r="LN359" s="86"/>
      <c r="LO359" s="86"/>
      <c r="LP359" s="86"/>
      <c r="LQ359" s="86"/>
      <c r="LR359" s="86"/>
      <c r="LS359" s="86"/>
      <c r="LT359" s="86"/>
      <c r="LU359" s="86"/>
      <c r="LV359" s="86"/>
      <c r="LW359" s="86"/>
      <c r="LX359" s="86"/>
      <c r="LY359" s="86"/>
      <c r="LZ359" s="86"/>
      <c r="MA359" s="86"/>
      <c r="MB359" s="86"/>
      <c r="MC359" s="86"/>
      <c r="MD359" s="86"/>
      <c r="ME359" s="86"/>
      <c r="MF359" s="86"/>
      <c r="MG359" s="86"/>
      <c r="MH359" s="86"/>
      <c r="MI359" s="86"/>
      <c r="MJ359" s="86"/>
      <c r="MK359" s="86"/>
      <c r="ML359" s="86"/>
      <c r="MM359" s="86"/>
      <c r="MN359" s="86"/>
      <c r="MO359" s="86"/>
      <c r="MP359" s="86"/>
      <c r="MQ359" s="86"/>
      <c r="MR359" s="86"/>
      <c r="MS359" s="86"/>
      <c r="MT359" s="86"/>
      <c r="MU359" s="86"/>
      <c r="MV359" s="86"/>
      <c r="MW359" s="86"/>
      <c r="MX359" s="86"/>
      <c r="MY359" s="86"/>
      <c r="MZ359" s="86"/>
      <c r="NA359" s="86"/>
      <c r="NB359" s="86"/>
      <c r="NC359" s="86"/>
      <c r="ND359" s="86"/>
      <c r="NE359" s="86"/>
      <c r="NF359" s="86"/>
      <c r="NG359" s="86"/>
      <c r="NH359" s="86"/>
      <c r="NI359" s="86"/>
      <c r="NJ359" s="86"/>
      <c r="NK359" s="86"/>
      <c r="NL359" s="86"/>
      <c r="NM359" s="86"/>
      <c r="NN359" s="86"/>
      <c r="NO359" s="86"/>
      <c r="NP359" s="86"/>
      <c r="NQ359" s="86"/>
      <c r="NR359" s="86"/>
      <c r="NS359" s="86"/>
      <c r="NT359" s="86"/>
      <c r="NU359" s="86"/>
      <c r="NV359" s="86"/>
      <c r="NW359" s="86"/>
      <c r="NX359" s="86"/>
      <c r="NY359" s="86"/>
      <c r="NZ359" s="86"/>
      <c r="OA359" s="86"/>
      <c r="OB359" s="86"/>
      <c r="OC359" s="86"/>
      <c r="OD359" s="86"/>
      <c r="OE359" s="86"/>
      <c r="OF359" s="86"/>
      <c r="OG359" s="86"/>
      <c r="OH359" s="86"/>
      <c r="OI359" s="86"/>
      <c r="OJ359" s="86"/>
      <c r="OK359" s="86"/>
      <c r="OL359" s="86"/>
      <c r="OM359" s="86"/>
      <c r="ON359" s="86"/>
      <c r="OO359" s="86"/>
      <c r="OP359" s="86"/>
      <c r="OQ359" s="86"/>
      <c r="OR359" s="86"/>
      <c r="OS359" s="86"/>
      <c r="OT359" s="86"/>
      <c r="OU359" s="86"/>
      <c r="OV359" s="86"/>
      <c r="OW359" s="86"/>
      <c r="OX359" s="86"/>
      <c r="OY359" s="86"/>
      <c r="OZ359" s="86"/>
      <c r="PA359" s="86"/>
      <c r="PB359" s="86"/>
      <c r="PC359" s="86"/>
      <c r="PD359" s="86"/>
      <c r="PE359" s="86"/>
      <c r="PF359" s="86"/>
      <c r="PG359" s="86"/>
      <c r="PH359" s="86"/>
      <c r="PI359" s="86"/>
      <c r="PJ359" s="86"/>
      <c r="PK359" s="86"/>
      <c r="PL359" s="86"/>
      <c r="PM359" s="86"/>
      <c r="PN359" s="86"/>
      <c r="PO359" s="86"/>
      <c r="PP359" s="86"/>
      <c r="PQ359" s="86"/>
      <c r="PR359" s="86"/>
      <c r="PS359" s="86"/>
      <c r="PT359" s="86"/>
      <c r="PU359" s="86"/>
      <c r="PV359" s="86"/>
      <c r="PW359" s="86"/>
      <c r="PX359" s="86"/>
      <c r="PY359" s="86"/>
      <c r="PZ359" s="86"/>
      <c r="QA359" s="86"/>
      <c r="QB359" s="86"/>
      <c r="QC359" s="86"/>
      <c r="QD359" s="86"/>
      <c r="QE359" s="86"/>
      <c r="QF359" s="86"/>
      <c r="QG359" s="86"/>
      <c r="QH359" s="86"/>
      <c r="QI359" s="86"/>
      <c r="QJ359" s="86"/>
      <c r="QK359" s="86"/>
      <c r="QL359" s="86"/>
      <c r="QM359" s="86"/>
      <c r="QN359" s="86"/>
      <c r="QO359" s="86"/>
      <c r="QP359" s="86"/>
      <c r="QQ359" s="86"/>
      <c r="QR359" s="86"/>
      <c r="QS359" s="86"/>
      <c r="QT359" s="86"/>
      <c r="QU359" s="86"/>
      <c r="QV359" s="86"/>
      <c r="QW359" s="86"/>
      <c r="QX359" s="86"/>
      <c r="QY359" s="86"/>
      <c r="QZ359" s="86"/>
      <c r="RA359" s="86"/>
      <c r="RB359" s="86"/>
      <c r="RC359" s="86"/>
      <c r="RD359" s="86"/>
      <c r="RE359" s="86"/>
      <c r="RF359" s="86"/>
      <c r="RG359" s="86"/>
      <c r="RH359" s="86"/>
      <c r="RI359" s="86"/>
      <c r="RJ359" s="86"/>
      <c r="RK359" s="86"/>
      <c r="RL359" s="86"/>
      <c r="RM359" s="86"/>
      <c r="RN359" s="86"/>
      <c r="RO359" s="86"/>
      <c r="RP359" s="86"/>
      <c r="RQ359" s="86"/>
      <c r="RR359" s="86"/>
      <c r="RS359" s="86"/>
      <c r="RT359" s="86"/>
      <c r="RU359" s="86"/>
      <c r="RV359" s="86"/>
      <c r="RW359" s="86"/>
      <c r="RX359" s="86"/>
      <c r="RY359" s="86"/>
      <c r="RZ359" s="86"/>
      <c r="SA359" s="86"/>
      <c r="SB359" s="86"/>
      <c r="SC359" s="86"/>
      <c r="SD359" s="86"/>
      <c r="SE359" s="86"/>
      <c r="SF359" s="86"/>
      <c r="SG359" s="86"/>
      <c r="SH359" s="86"/>
      <c r="SI359" s="86"/>
      <c r="SJ359" s="86"/>
      <c r="SK359" s="86"/>
      <c r="SL359" s="86"/>
      <c r="SM359" s="86"/>
      <c r="SN359" s="86"/>
      <c r="SO359" s="86"/>
      <c r="SP359" s="86"/>
      <c r="SQ359" s="86"/>
      <c r="SR359" s="86"/>
      <c r="SS359" s="86"/>
      <c r="ST359" s="86"/>
      <c r="SU359" s="86"/>
      <c r="SV359" s="86"/>
      <c r="SW359" s="86"/>
      <c r="SX359" s="86"/>
      <c r="SY359" s="86"/>
      <c r="SZ359" s="86"/>
      <c r="TA359" s="86"/>
      <c r="TB359" s="86"/>
      <c r="TC359" s="86"/>
      <c r="TD359" s="86"/>
      <c r="TE359" s="86"/>
      <c r="TF359" s="86"/>
      <c r="TG359" s="86"/>
      <c r="TH359" s="86"/>
      <c r="TI359" s="86"/>
      <c r="TJ359" s="86"/>
      <c r="TK359" s="86"/>
      <c r="TL359" s="86"/>
      <c r="TM359" s="86"/>
      <c r="TN359" s="86"/>
      <c r="TO359" s="86"/>
      <c r="TP359" s="86"/>
      <c r="TQ359" s="86"/>
      <c r="TR359" s="86"/>
      <c r="TS359" s="86"/>
      <c r="TT359" s="86"/>
      <c r="TU359" s="86"/>
      <c r="TV359" s="86"/>
      <c r="TW359" s="86"/>
      <c r="TX359" s="86"/>
      <c r="TY359" s="86"/>
      <c r="TZ359" s="86"/>
      <c r="UA359" s="86"/>
      <c r="UB359" s="86"/>
      <c r="UC359" s="86"/>
      <c r="UD359" s="86"/>
      <c r="UE359" s="86"/>
      <c r="UF359" s="86"/>
      <c r="UG359" s="86"/>
      <c r="UH359" s="86"/>
      <c r="UI359" s="86"/>
      <c r="UJ359" s="86"/>
      <c r="UK359" s="86"/>
      <c r="UL359" s="86"/>
      <c r="UM359" s="86"/>
      <c r="UN359" s="86"/>
      <c r="UO359" s="86"/>
      <c r="UP359" s="86"/>
      <c r="UQ359" s="86"/>
      <c r="UR359" s="86"/>
      <c r="US359" s="86"/>
      <c r="UT359" s="86"/>
      <c r="UU359" s="86"/>
      <c r="UV359" s="86"/>
      <c r="UW359" s="86"/>
      <c r="UX359" s="86"/>
      <c r="UY359" s="86"/>
      <c r="UZ359" s="86"/>
      <c r="VA359" s="86"/>
      <c r="VB359" s="86"/>
      <c r="VC359" s="86"/>
      <c r="VD359" s="86"/>
      <c r="VE359" s="86"/>
      <c r="VF359" s="86"/>
      <c r="VG359" s="86"/>
      <c r="VH359" s="86"/>
      <c r="VI359" s="86"/>
      <c r="VJ359" s="86"/>
      <c r="VK359" s="86"/>
      <c r="VL359" s="86"/>
      <c r="VM359" s="86"/>
      <c r="VN359" s="86"/>
      <c r="VO359" s="86"/>
      <c r="VP359" s="86"/>
      <c r="VQ359" s="86"/>
      <c r="VR359" s="86"/>
      <c r="VS359" s="86"/>
      <c r="VT359" s="86"/>
      <c r="VU359" s="86"/>
      <c r="VV359" s="86"/>
      <c r="VW359" s="86"/>
      <c r="VX359" s="86"/>
      <c r="VY359" s="86"/>
      <c r="VZ359" s="86"/>
      <c r="WA359" s="86"/>
      <c r="WB359" s="86"/>
      <c r="WC359" s="86"/>
      <c r="WD359" s="86"/>
      <c r="WE359" s="86"/>
      <c r="WF359" s="86"/>
      <c r="WG359" s="86"/>
      <c r="WH359" s="86"/>
      <c r="WI359" s="86"/>
      <c r="WJ359" s="86"/>
      <c r="WK359" s="86"/>
      <c r="WL359" s="86"/>
      <c r="WM359" s="86"/>
      <c r="WN359" s="86"/>
      <c r="WO359" s="86"/>
      <c r="WP359" s="86"/>
      <c r="WQ359" s="86"/>
      <c r="WR359" s="86"/>
      <c r="WS359" s="86"/>
      <c r="WT359" s="86"/>
      <c r="WU359" s="86"/>
      <c r="WV359" s="86"/>
      <c r="WW359" s="86"/>
      <c r="WX359" s="86"/>
      <c r="WY359" s="86"/>
      <c r="WZ359" s="86"/>
      <c r="XA359" s="86"/>
      <c r="XB359" s="86"/>
      <c r="XC359" s="86"/>
      <c r="XD359" s="86"/>
      <c r="XE359" s="86"/>
      <c r="XF359" s="86"/>
      <c r="XG359" s="86"/>
      <c r="XH359" s="86"/>
      <c r="XI359" s="86"/>
      <c r="XJ359" s="86"/>
      <c r="XK359" s="86"/>
      <c r="XL359" s="86"/>
      <c r="XM359" s="86"/>
      <c r="XN359" s="86"/>
      <c r="XO359" s="86"/>
      <c r="XP359" s="86"/>
      <c r="XQ359" s="86"/>
      <c r="XR359" s="86"/>
      <c r="XS359" s="86"/>
      <c r="XT359" s="86"/>
      <c r="XU359" s="86"/>
      <c r="XV359" s="86"/>
      <c r="XW359" s="86"/>
      <c r="XX359" s="86"/>
      <c r="XY359" s="86"/>
      <c r="XZ359" s="86"/>
      <c r="YA359" s="86"/>
      <c r="YB359" s="86"/>
      <c r="YC359" s="86"/>
      <c r="YD359" s="86"/>
      <c r="YE359" s="86"/>
      <c r="YF359" s="86"/>
      <c r="YG359" s="86"/>
      <c r="YH359" s="86"/>
      <c r="YI359" s="86"/>
      <c r="YJ359" s="86"/>
      <c r="YK359" s="86"/>
      <c r="YL359" s="86"/>
      <c r="YM359" s="86"/>
      <c r="YN359" s="86"/>
      <c r="YO359" s="86"/>
      <c r="YP359" s="86"/>
      <c r="YQ359" s="86"/>
      <c r="YR359" s="86"/>
      <c r="YS359" s="86"/>
      <c r="YT359" s="86"/>
      <c r="YU359" s="86"/>
      <c r="YV359" s="86"/>
      <c r="YW359" s="86"/>
      <c r="YX359" s="86"/>
      <c r="YY359" s="86"/>
      <c r="YZ359" s="86"/>
      <c r="ZA359" s="86"/>
      <c r="ZB359" s="86"/>
      <c r="ZC359" s="86"/>
      <c r="ZD359" s="86"/>
      <c r="ZE359" s="86"/>
      <c r="ZF359" s="86"/>
      <c r="ZG359" s="86"/>
      <c r="ZH359" s="86"/>
      <c r="ZI359" s="86"/>
      <c r="ZJ359" s="86"/>
      <c r="ZK359" s="86"/>
      <c r="ZL359" s="86"/>
      <c r="ZM359" s="86"/>
      <c r="ZN359" s="86"/>
      <c r="ZO359" s="86"/>
      <c r="ZP359" s="86"/>
      <c r="ZQ359" s="86"/>
      <c r="ZR359" s="86"/>
      <c r="ZS359" s="86"/>
      <c r="ZT359" s="86"/>
      <c r="ZU359" s="86"/>
      <c r="ZV359" s="86"/>
      <c r="ZW359" s="86"/>
      <c r="ZX359" s="86"/>
      <c r="ZY359" s="86"/>
      <c r="ZZ359" s="86"/>
      <c r="AAA359" s="86"/>
      <c r="AAB359" s="86"/>
      <c r="AAC359" s="86"/>
      <c r="AAD359" s="86"/>
      <c r="AAE359" s="86"/>
      <c r="AAF359" s="86"/>
      <c r="AAG359" s="86"/>
      <c r="AAH359" s="86"/>
      <c r="AAI359" s="86"/>
      <c r="AAJ359" s="86"/>
      <c r="AAK359" s="86"/>
      <c r="AAL359" s="86"/>
      <c r="AAM359" s="86"/>
      <c r="AAN359" s="86"/>
      <c r="AAO359" s="86"/>
      <c r="AAP359" s="86"/>
      <c r="AAQ359" s="86"/>
      <c r="AAR359" s="86"/>
      <c r="AAS359" s="86"/>
      <c r="AAT359" s="86"/>
      <c r="AAU359" s="86"/>
      <c r="AAV359" s="86"/>
      <c r="AAW359" s="86"/>
      <c r="AAX359" s="86"/>
      <c r="AAY359" s="86"/>
      <c r="AAZ359" s="86"/>
      <c r="ABA359" s="86"/>
      <c r="ABB359" s="86"/>
      <c r="ABC359" s="86"/>
      <c r="ABD359" s="86"/>
      <c r="ABE359" s="86"/>
      <c r="ABF359" s="86"/>
      <c r="ABG359" s="86"/>
      <c r="ABH359" s="86"/>
      <c r="ABI359" s="86"/>
      <c r="ABJ359" s="86"/>
      <c r="ABK359" s="86"/>
      <c r="ABL359" s="86"/>
      <c r="ABM359" s="86"/>
      <c r="ABN359" s="86"/>
      <c r="ABO359" s="86"/>
      <c r="ABP359" s="86"/>
      <c r="ABQ359" s="86"/>
      <c r="ABR359" s="86"/>
      <c r="ABS359" s="86"/>
      <c r="ABT359" s="86"/>
      <c r="ABU359" s="86"/>
      <c r="ABV359" s="86"/>
      <c r="ABW359" s="86"/>
      <c r="ABX359" s="86"/>
      <c r="ABY359" s="86"/>
      <c r="ABZ359" s="86"/>
      <c r="ACA359" s="86"/>
      <c r="ACB359" s="86"/>
      <c r="ACC359" s="86"/>
      <c r="ACD359" s="86"/>
      <c r="ACE359" s="86"/>
      <c r="ACF359" s="86"/>
      <c r="ACG359" s="86"/>
      <c r="ACH359" s="86"/>
      <c r="ACI359" s="86"/>
      <c r="ACJ359" s="86"/>
      <c r="ACK359" s="86"/>
      <c r="ACL359" s="86"/>
      <c r="ACM359" s="86"/>
      <c r="ACN359" s="86"/>
      <c r="ACO359" s="86"/>
      <c r="ACP359" s="86"/>
      <c r="ACQ359" s="86"/>
      <c r="ACR359" s="86"/>
      <c r="ACS359" s="86"/>
      <c r="ACT359" s="86"/>
      <c r="ACU359" s="86"/>
      <c r="ACV359" s="86"/>
      <c r="ACW359" s="86"/>
      <c r="ACX359" s="86"/>
      <c r="ACY359" s="86"/>
      <c r="ACZ359" s="86"/>
      <c r="ADA359" s="86"/>
      <c r="ADB359" s="86"/>
      <c r="ADC359" s="86"/>
      <c r="ADD359" s="86"/>
      <c r="ADE359" s="86"/>
      <c r="ADF359" s="86"/>
      <c r="ADG359" s="86"/>
      <c r="ADH359" s="86"/>
      <c r="ADI359" s="86"/>
      <c r="ADJ359" s="86"/>
      <c r="ADK359" s="86"/>
      <c r="ADL359" s="86"/>
      <c r="ADM359" s="86"/>
      <c r="ADN359" s="86"/>
      <c r="ADO359" s="86"/>
      <c r="ADP359" s="86"/>
      <c r="ADQ359" s="86"/>
      <c r="ADR359" s="86"/>
      <c r="ADS359" s="86"/>
      <c r="ADT359" s="86"/>
      <c r="ADU359" s="86"/>
      <c r="ADV359" s="86"/>
      <c r="ADW359" s="86"/>
      <c r="ADX359" s="86"/>
      <c r="ADY359" s="86"/>
      <c r="ADZ359" s="86"/>
      <c r="AEA359" s="86"/>
      <c r="AEB359" s="86"/>
      <c r="AEC359" s="86"/>
      <c r="AED359" s="86"/>
      <c r="AEE359" s="86"/>
      <c r="AEF359" s="86"/>
      <c r="AEG359" s="86"/>
      <c r="AEH359" s="86"/>
      <c r="AEI359" s="86"/>
      <c r="AEJ359" s="86"/>
      <c r="AEK359" s="86"/>
      <c r="AEL359" s="86"/>
      <c r="AEM359" s="86"/>
      <c r="AEN359" s="86"/>
      <c r="AEO359" s="86"/>
      <c r="AEP359" s="86"/>
      <c r="AEQ359" s="86"/>
      <c r="AER359" s="86"/>
      <c r="AES359" s="86"/>
      <c r="AET359" s="86"/>
      <c r="AEU359" s="86"/>
      <c r="AEV359" s="86"/>
      <c r="AEW359" s="86"/>
      <c r="AEX359" s="86"/>
      <c r="AEY359" s="86"/>
      <c r="AEZ359" s="86"/>
      <c r="AFA359" s="86"/>
      <c r="AFB359" s="86"/>
      <c r="AFC359" s="86"/>
      <c r="AFD359" s="86"/>
      <c r="AFE359" s="86"/>
      <c r="AFF359" s="86"/>
      <c r="AFG359" s="86"/>
      <c r="AFH359" s="86"/>
      <c r="AFI359" s="86"/>
      <c r="AFJ359" s="86"/>
      <c r="AFK359" s="86"/>
      <c r="AFL359" s="86"/>
      <c r="AFM359" s="86"/>
      <c r="AFN359" s="86"/>
      <c r="AFO359" s="86"/>
      <c r="AFP359" s="86"/>
      <c r="AFQ359" s="86"/>
      <c r="AFR359" s="86"/>
      <c r="AFS359" s="86"/>
      <c r="AFT359" s="86"/>
      <c r="AFU359" s="86"/>
      <c r="AFV359" s="86"/>
      <c r="AFW359" s="86"/>
      <c r="AFX359" s="86"/>
      <c r="AFY359" s="86"/>
      <c r="AFZ359" s="86"/>
      <c r="AGA359" s="86"/>
      <c r="AGB359" s="86"/>
      <c r="AGC359" s="86"/>
      <c r="AGD359" s="86"/>
      <c r="AGE359" s="86"/>
      <c r="AGF359" s="86"/>
      <c r="AGG359" s="86"/>
      <c r="AGH359" s="86"/>
      <c r="AGI359" s="86"/>
      <c r="AGJ359" s="86"/>
      <c r="AGK359" s="86"/>
      <c r="AGL359" s="86"/>
      <c r="AGM359" s="86"/>
      <c r="AGN359" s="86"/>
      <c r="AGO359" s="86"/>
      <c r="AGP359" s="86"/>
      <c r="AGQ359" s="86"/>
      <c r="AGR359" s="86"/>
      <c r="AGS359" s="86"/>
      <c r="AGT359" s="86"/>
      <c r="AGU359" s="86"/>
      <c r="AGV359" s="86"/>
      <c r="AGW359" s="86"/>
      <c r="AGX359" s="86"/>
      <c r="AGY359" s="86"/>
      <c r="AGZ359" s="86"/>
      <c r="AHA359" s="86"/>
      <c r="AHB359" s="86"/>
      <c r="AHC359" s="86"/>
      <c r="AHD359" s="86"/>
      <c r="AHE359" s="86"/>
      <c r="AHF359" s="86"/>
      <c r="AHG359" s="86"/>
      <c r="AHH359" s="86"/>
      <c r="AHI359" s="86"/>
      <c r="AHJ359" s="86"/>
      <c r="AHK359" s="86"/>
      <c r="AHL359" s="86"/>
      <c r="AHM359" s="86"/>
      <c r="AHN359" s="86"/>
      <c r="AHO359" s="86"/>
      <c r="AHP359" s="86"/>
      <c r="AHQ359" s="86"/>
      <c r="AHR359" s="86"/>
      <c r="AHS359" s="86"/>
      <c r="AHT359" s="86"/>
      <c r="AHU359" s="86"/>
      <c r="AHV359" s="86"/>
      <c r="AHW359" s="86"/>
      <c r="AHX359" s="86"/>
      <c r="AHY359" s="86"/>
      <c r="AHZ359" s="86"/>
      <c r="AIA359" s="86"/>
      <c r="AIB359" s="86"/>
      <c r="AIC359" s="86"/>
      <c r="AID359" s="86"/>
      <c r="AIE359" s="86"/>
      <c r="AIF359" s="86"/>
      <c r="AIG359" s="86"/>
      <c r="AIH359" s="86"/>
      <c r="AII359" s="86"/>
      <c r="AIJ359" s="86"/>
      <c r="AIK359" s="86"/>
      <c r="AIL359" s="86"/>
      <c r="AIM359" s="86"/>
      <c r="AIN359" s="86"/>
      <c r="AIO359" s="86"/>
      <c r="AIP359" s="86"/>
      <c r="AIQ359" s="86"/>
      <c r="AIR359" s="86"/>
      <c r="AIS359" s="86"/>
      <c r="AIT359" s="86"/>
      <c r="AIU359" s="86"/>
      <c r="AIV359" s="86"/>
      <c r="AIW359" s="86"/>
      <c r="AIX359" s="86"/>
      <c r="AIY359" s="86"/>
      <c r="AIZ359" s="86"/>
      <c r="AJA359" s="86"/>
      <c r="AJB359" s="86"/>
      <c r="AJC359" s="86"/>
      <c r="AJD359" s="86"/>
      <c r="AJE359" s="86"/>
      <c r="AJF359" s="86"/>
      <c r="AJG359" s="86"/>
      <c r="AJH359" s="86"/>
      <c r="AJI359" s="86"/>
      <c r="AJJ359" s="86"/>
      <c r="AJK359" s="86"/>
      <c r="AJL359" s="86"/>
      <c r="AJM359" s="86"/>
      <c r="AJN359" s="86"/>
      <c r="AJO359" s="86"/>
      <c r="AJP359" s="86"/>
      <c r="AJQ359" s="86"/>
      <c r="AJR359" s="86"/>
      <c r="AJS359" s="86"/>
      <c r="AJT359" s="86"/>
      <c r="AJU359" s="86"/>
      <c r="AJV359" s="86"/>
      <c r="AJW359" s="86"/>
      <c r="AJX359" s="86"/>
      <c r="AJY359" s="86"/>
      <c r="AJZ359" s="86"/>
      <c r="AKA359" s="86"/>
      <c r="AKB359" s="86"/>
      <c r="AKC359" s="86"/>
      <c r="AKD359" s="86"/>
      <c r="AKE359" s="86"/>
      <c r="AKF359" s="86"/>
      <c r="AKG359" s="86"/>
      <c r="AKH359" s="86"/>
      <c r="AKI359" s="86"/>
      <c r="AKJ359" s="86"/>
      <c r="AKK359" s="86"/>
      <c r="AKL359" s="86"/>
      <c r="AKM359" s="86"/>
      <c r="AKN359" s="86"/>
      <c r="AKO359" s="86"/>
      <c r="AKP359" s="86"/>
      <c r="AKQ359" s="86"/>
      <c r="AKR359" s="86"/>
      <c r="AKS359" s="86"/>
      <c r="AKT359" s="86"/>
      <c r="AKU359" s="86"/>
      <c r="AKV359" s="86"/>
      <c r="AKW359" s="86"/>
      <c r="AKX359" s="86"/>
      <c r="AKY359" s="86"/>
      <c r="AKZ359" s="86"/>
      <c r="ALA359" s="86"/>
      <c r="ALB359" s="86"/>
      <c r="ALC359" s="86"/>
      <c r="ALD359" s="86"/>
      <c r="ALE359" s="86"/>
      <c r="ALF359" s="86"/>
      <c r="ALG359" s="86"/>
      <c r="ALH359" s="86"/>
      <c r="ALI359" s="86"/>
      <c r="ALJ359" s="86"/>
      <c r="ALK359" s="86"/>
      <c r="ALL359" s="86"/>
      <c r="ALM359" s="86"/>
      <c r="ALN359" s="86"/>
      <c r="ALO359" s="86"/>
      <c r="ALP359" s="86"/>
      <c r="ALQ359" s="86"/>
      <c r="ALR359" s="86"/>
      <c r="ALS359" s="86"/>
      <c r="ALT359" s="86"/>
      <c r="ALU359" s="86"/>
      <c r="ALV359" s="86"/>
      <c r="ALW359" s="86"/>
      <c r="ALX359" s="86"/>
      <c r="ALY359" s="86"/>
      <c r="ALZ359" s="86"/>
      <c r="AMA359" s="86"/>
      <c r="AMB359" s="86"/>
      <c r="AMC359" s="86"/>
      <c r="AMD359" s="86"/>
      <c r="AME359" s="86"/>
      <c r="AMF359" s="86"/>
      <c r="AMG359" s="86"/>
      <c r="AMH359" s="86"/>
      <c r="AMI359" s="86"/>
      <c r="AMJ359" s="86"/>
      <c r="AMK359" s="86"/>
      <c r="AML359" s="86"/>
      <c r="AMM359" s="86"/>
      <c r="AMN359" s="86"/>
      <c r="AMO359" s="86"/>
      <c r="AMP359" s="86"/>
      <c r="AMQ359" s="86"/>
      <c r="AMR359" s="86"/>
      <c r="AMS359" s="86"/>
      <c r="AMT359" s="86"/>
      <c r="AMU359" s="86"/>
      <c r="AMV359" s="86"/>
      <c r="AMW359" s="86"/>
      <c r="AMX359" s="86"/>
      <c r="AMY359" s="86"/>
      <c r="AMZ359" s="86"/>
      <c r="ANA359" s="86"/>
      <c r="ANB359" s="86"/>
      <c r="ANC359" s="86"/>
      <c r="AND359" s="86"/>
      <c r="ANE359" s="86"/>
      <c r="ANF359" s="86"/>
      <c r="ANG359" s="86"/>
      <c r="ANH359" s="86"/>
      <c r="ANI359" s="86"/>
      <c r="ANJ359" s="86"/>
      <c r="ANK359" s="86"/>
      <c r="ANL359" s="86"/>
      <c r="ANM359" s="86"/>
      <c r="ANN359" s="86"/>
      <c r="ANO359" s="86"/>
      <c r="ANP359" s="86"/>
    </row>
    <row r="360" spans="1:1056">
      <c r="A360" s="20">
        <v>358</v>
      </c>
      <c r="B360" s="18">
        <v>45349</v>
      </c>
      <c r="C360" s="5" t="s">
        <v>491</v>
      </c>
      <c r="D360" s="5" t="s">
        <v>32</v>
      </c>
      <c r="E360" s="25">
        <v>325000</v>
      </c>
      <c r="F360" s="7"/>
      <c r="G360" s="8"/>
      <c r="H360" s="85"/>
      <c r="I360" s="85"/>
    </row>
    <row r="361" spans="1:1056">
      <c r="A361" s="20">
        <v>359</v>
      </c>
      <c r="B361" s="18">
        <v>45352</v>
      </c>
      <c r="C361" s="5" t="s">
        <v>492</v>
      </c>
      <c r="D361" s="5" t="s">
        <v>32</v>
      </c>
      <c r="E361" s="25">
        <v>30372.81</v>
      </c>
      <c r="F361" s="7"/>
      <c r="G361" s="8"/>
      <c r="H361" s="85"/>
      <c r="I361" s="85"/>
    </row>
    <row r="362" spans="1:1056">
      <c r="A362" s="20">
        <v>360</v>
      </c>
      <c r="B362" s="18">
        <v>45352</v>
      </c>
      <c r="C362" s="5" t="s">
        <v>493</v>
      </c>
      <c r="D362" s="69" t="s">
        <v>32</v>
      </c>
      <c r="E362" s="25">
        <v>38338.370000000003</v>
      </c>
      <c r="F362" s="7"/>
      <c r="G362" s="8"/>
      <c r="H362" s="85"/>
      <c r="I362" s="85"/>
    </row>
    <row r="363" spans="1:1056">
      <c r="A363" s="20">
        <v>361</v>
      </c>
      <c r="B363" s="18">
        <v>45352</v>
      </c>
      <c r="C363" s="5" t="s">
        <v>494</v>
      </c>
      <c r="D363" s="5" t="s">
        <v>32</v>
      </c>
      <c r="E363" s="25">
        <v>83687.89</v>
      </c>
      <c r="F363" s="7"/>
      <c r="G363" s="8"/>
      <c r="H363" s="85"/>
      <c r="I363" s="85"/>
    </row>
    <row r="364" spans="1:1056">
      <c r="A364" s="20">
        <v>362</v>
      </c>
      <c r="B364" s="18">
        <v>45352</v>
      </c>
      <c r="C364" s="5" t="s">
        <v>495</v>
      </c>
      <c r="D364" s="5" t="s">
        <v>32</v>
      </c>
      <c r="E364" s="25">
        <v>72031.39</v>
      </c>
      <c r="F364" s="7"/>
      <c r="G364" s="8"/>
      <c r="H364" s="85"/>
      <c r="I364" s="85"/>
    </row>
    <row r="365" spans="1:1056">
      <c r="A365" s="20">
        <v>363</v>
      </c>
      <c r="B365" s="18">
        <v>45352</v>
      </c>
      <c r="C365" s="5" t="s">
        <v>496</v>
      </c>
      <c r="D365" s="5" t="s">
        <v>32</v>
      </c>
      <c r="E365" s="25">
        <v>156857.99</v>
      </c>
      <c r="F365" s="7"/>
      <c r="G365" s="8"/>
      <c r="H365" s="85"/>
      <c r="I365" s="85"/>
    </row>
    <row r="366" spans="1:1056">
      <c r="A366" s="20">
        <v>364</v>
      </c>
      <c r="B366" s="18">
        <v>45352</v>
      </c>
      <c r="C366" s="5" t="s">
        <v>497</v>
      </c>
      <c r="D366" s="5" t="s">
        <v>32</v>
      </c>
      <c r="E366" s="25">
        <v>161910.93</v>
      </c>
      <c r="F366" s="7"/>
      <c r="G366" s="8"/>
      <c r="H366" s="85"/>
      <c r="I366" s="85"/>
    </row>
    <row r="367" spans="1:1056">
      <c r="A367" s="20">
        <v>365</v>
      </c>
      <c r="B367" s="18">
        <v>45352</v>
      </c>
      <c r="C367" s="5" t="s">
        <v>498</v>
      </c>
      <c r="D367" s="5" t="s">
        <v>0</v>
      </c>
      <c r="E367" s="25">
        <v>15.93</v>
      </c>
      <c r="F367" s="7"/>
      <c r="G367" s="8"/>
      <c r="H367" s="85"/>
      <c r="I367" s="85"/>
    </row>
    <row r="368" spans="1:1056">
      <c r="A368" s="20">
        <v>366</v>
      </c>
      <c r="B368" s="18">
        <v>45352</v>
      </c>
      <c r="C368" s="5" t="s">
        <v>499</v>
      </c>
      <c r="D368" s="5" t="s">
        <v>0</v>
      </c>
      <c r="E368" s="25">
        <v>40197.620000000003</v>
      </c>
      <c r="F368" s="7"/>
      <c r="G368" s="8"/>
      <c r="H368" s="85"/>
      <c r="I368" s="85"/>
    </row>
    <row r="369" spans="1:9">
      <c r="A369" s="20">
        <v>367</v>
      </c>
      <c r="B369" s="18">
        <v>45352</v>
      </c>
      <c r="C369" s="5" t="s">
        <v>500</v>
      </c>
      <c r="D369" s="5" t="s">
        <v>0</v>
      </c>
      <c r="E369" s="25">
        <v>15.52</v>
      </c>
      <c r="F369" s="7"/>
      <c r="G369" s="8"/>
      <c r="H369" s="85"/>
      <c r="I369" s="85"/>
    </row>
    <row r="370" spans="1:9">
      <c r="A370" s="20">
        <v>368</v>
      </c>
      <c r="B370" s="18">
        <v>45352</v>
      </c>
      <c r="C370" s="5" t="s">
        <v>501</v>
      </c>
      <c r="D370" s="5" t="s">
        <v>0</v>
      </c>
      <c r="E370" s="25">
        <v>12240.14</v>
      </c>
      <c r="F370" s="7"/>
      <c r="G370" s="8"/>
      <c r="H370" s="85"/>
      <c r="I370" s="85"/>
    </row>
    <row r="371" spans="1:9">
      <c r="A371" s="20">
        <v>369</v>
      </c>
      <c r="B371" s="18">
        <v>45352</v>
      </c>
      <c r="C371" s="5" t="s">
        <v>502</v>
      </c>
      <c r="D371" s="5" t="s">
        <v>0</v>
      </c>
      <c r="E371" s="25">
        <v>17.72</v>
      </c>
      <c r="F371" s="7"/>
      <c r="G371" s="8"/>
      <c r="H371" s="85"/>
      <c r="I371" s="85"/>
    </row>
    <row r="372" spans="1:9">
      <c r="A372" s="20">
        <v>370</v>
      </c>
      <c r="B372" s="18">
        <v>45352</v>
      </c>
      <c r="C372" s="5" t="s">
        <v>503</v>
      </c>
      <c r="D372" s="5" t="s">
        <v>0</v>
      </c>
      <c r="E372" s="25">
        <v>14.86</v>
      </c>
      <c r="F372" s="7"/>
      <c r="G372" s="8"/>
      <c r="H372" s="85"/>
      <c r="I372" s="85"/>
    </row>
    <row r="373" spans="1:9">
      <c r="A373" s="20">
        <v>371</v>
      </c>
      <c r="B373" s="18">
        <v>45352</v>
      </c>
      <c r="C373" s="5" t="s">
        <v>504</v>
      </c>
      <c r="D373" s="5" t="s">
        <v>0</v>
      </c>
      <c r="E373" s="8">
        <v>16.34</v>
      </c>
      <c r="F373" s="7"/>
      <c r="G373" s="8"/>
      <c r="H373" s="85"/>
      <c r="I373" s="85"/>
    </row>
    <row r="374" spans="1:9">
      <c r="A374" s="20">
        <v>372</v>
      </c>
      <c r="B374" s="18">
        <v>45352</v>
      </c>
      <c r="C374" s="5" t="s">
        <v>505</v>
      </c>
      <c r="D374" s="5" t="s">
        <v>0</v>
      </c>
      <c r="E374" s="8">
        <v>15.22</v>
      </c>
      <c r="F374" s="7"/>
      <c r="G374" s="8"/>
      <c r="H374" s="85"/>
      <c r="I374" s="85"/>
    </row>
    <row r="375" spans="1:9">
      <c r="A375" s="20">
        <v>373</v>
      </c>
      <c r="B375" s="18">
        <v>45352</v>
      </c>
      <c r="C375" s="5" t="s">
        <v>506</v>
      </c>
      <c r="D375" s="5" t="s">
        <v>0</v>
      </c>
      <c r="E375" s="8">
        <v>18.53</v>
      </c>
      <c r="F375" s="7"/>
      <c r="G375" s="8"/>
      <c r="H375" s="85"/>
      <c r="I375" s="85"/>
    </row>
    <row r="376" spans="1:9">
      <c r="A376" s="20">
        <v>374</v>
      </c>
      <c r="B376" s="18">
        <v>45352</v>
      </c>
      <c r="C376" s="5" t="s">
        <v>507</v>
      </c>
      <c r="D376" s="5" t="s">
        <v>0</v>
      </c>
      <c r="E376" s="70">
        <v>24797.56</v>
      </c>
      <c r="F376" s="7"/>
      <c r="G376" s="8"/>
      <c r="H376" s="85"/>
      <c r="I376" s="85"/>
    </row>
    <row r="377" spans="1:9">
      <c r="A377" s="20">
        <v>375</v>
      </c>
      <c r="B377" s="18">
        <v>45352</v>
      </c>
      <c r="C377" s="42" t="s">
        <v>508</v>
      </c>
      <c r="D377" s="71" t="s">
        <v>0</v>
      </c>
      <c r="E377" s="8">
        <v>1786.45</v>
      </c>
      <c r="F377" s="7"/>
      <c r="G377" s="8"/>
      <c r="H377" s="85"/>
      <c r="I377" s="85"/>
    </row>
    <row r="378" spans="1:9">
      <c r="A378" s="20">
        <v>376</v>
      </c>
      <c r="B378" s="18">
        <v>45352</v>
      </c>
      <c r="C378" s="5" t="s">
        <v>509</v>
      </c>
      <c r="D378" s="5" t="s">
        <v>0</v>
      </c>
      <c r="E378" s="8">
        <v>26161.45</v>
      </c>
      <c r="F378" s="7"/>
      <c r="G378" s="8"/>
      <c r="H378" s="85"/>
      <c r="I378" s="85"/>
    </row>
    <row r="379" spans="1:9">
      <c r="A379" s="20">
        <v>377</v>
      </c>
      <c r="B379" s="18">
        <v>45352</v>
      </c>
      <c r="C379" s="42" t="s">
        <v>510</v>
      </c>
      <c r="D379" s="71" t="s">
        <v>0</v>
      </c>
      <c r="E379" s="72">
        <v>21321.89</v>
      </c>
      <c r="F379" s="7"/>
      <c r="G379" s="8"/>
      <c r="H379" s="85"/>
      <c r="I379" s="85"/>
    </row>
    <row r="380" spans="1:9">
      <c r="A380" s="20">
        <v>378</v>
      </c>
      <c r="B380" s="18">
        <v>45352</v>
      </c>
      <c r="C380" s="5" t="s">
        <v>511</v>
      </c>
      <c r="D380" s="5" t="s">
        <v>0</v>
      </c>
      <c r="E380" s="8">
        <v>8737.25</v>
      </c>
      <c r="F380" s="7"/>
      <c r="G380" s="8"/>
      <c r="H380" s="85"/>
      <c r="I380" s="85"/>
    </row>
    <row r="381" spans="1:9">
      <c r="A381" s="20">
        <v>379</v>
      </c>
      <c r="B381" s="18">
        <v>45352</v>
      </c>
      <c r="C381" s="5" t="s">
        <v>512</v>
      </c>
      <c r="D381" s="5" t="s">
        <v>0</v>
      </c>
      <c r="E381" s="8">
        <v>14293.39</v>
      </c>
      <c r="F381" s="7"/>
      <c r="G381" s="8"/>
      <c r="H381" s="85"/>
      <c r="I381" s="85"/>
    </row>
    <row r="382" spans="1:9">
      <c r="A382" s="20">
        <v>380</v>
      </c>
      <c r="B382" s="18">
        <v>45352</v>
      </c>
      <c r="C382" s="5" t="s">
        <v>513</v>
      </c>
      <c r="D382" s="5" t="s">
        <v>0</v>
      </c>
      <c r="E382" s="8">
        <v>37104.370000000003</v>
      </c>
      <c r="F382" s="7"/>
      <c r="G382" s="8"/>
      <c r="H382" s="85"/>
      <c r="I382" s="85"/>
    </row>
    <row r="383" spans="1:9">
      <c r="A383" s="20">
        <v>381</v>
      </c>
      <c r="B383" s="18">
        <v>45352</v>
      </c>
      <c r="C383" s="5" t="s">
        <v>514</v>
      </c>
      <c r="D383" s="5" t="s">
        <v>0</v>
      </c>
      <c r="E383" s="8">
        <v>12698.89</v>
      </c>
      <c r="F383" s="7"/>
      <c r="G383" s="8"/>
      <c r="H383" s="85"/>
      <c r="I383" s="85"/>
    </row>
    <row r="384" spans="1:9">
      <c r="A384" s="20">
        <v>382</v>
      </c>
      <c r="B384" s="18">
        <v>45352</v>
      </c>
      <c r="C384" s="5" t="s">
        <v>515</v>
      </c>
      <c r="D384" s="5" t="s">
        <v>0</v>
      </c>
      <c r="E384" s="8">
        <v>47031.01</v>
      </c>
      <c r="F384" s="7"/>
      <c r="G384" s="8"/>
      <c r="H384" s="85"/>
      <c r="I384" s="85"/>
    </row>
    <row r="385" spans="1:9">
      <c r="A385" s="20">
        <v>383</v>
      </c>
      <c r="B385" s="18">
        <v>45352</v>
      </c>
      <c r="C385" s="5" t="s">
        <v>516</v>
      </c>
      <c r="D385" s="5" t="s">
        <v>0</v>
      </c>
      <c r="E385" s="8">
        <v>33926.39</v>
      </c>
      <c r="F385" s="7"/>
      <c r="G385" s="8"/>
      <c r="H385" s="85"/>
      <c r="I385" s="85"/>
    </row>
    <row r="386" spans="1:9">
      <c r="A386" s="20">
        <v>384</v>
      </c>
      <c r="B386" s="18">
        <v>45352</v>
      </c>
      <c r="C386" s="5" t="s">
        <v>517</v>
      </c>
      <c r="D386" s="5" t="s">
        <v>0</v>
      </c>
      <c r="E386" s="8">
        <v>13488.56</v>
      </c>
      <c r="F386" s="7"/>
      <c r="G386" s="8"/>
      <c r="H386" s="85"/>
      <c r="I386" s="85"/>
    </row>
    <row r="387" spans="1:9">
      <c r="A387" s="20">
        <v>385</v>
      </c>
      <c r="B387" s="18">
        <v>45352</v>
      </c>
      <c r="C387" s="5" t="s">
        <v>518</v>
      </c>
      <c r="D387" s="5" t="s">
        <v>0</v>
      </c>
      <c r="E387" s="8">
        <v>192.09</v>
      </c>
      <c r="F387" s="7"/>
      <c r="G387" s="8"/>
      <c r="H387" s="85"/>
      <c r="I387" s="85"/>
    </row>
    <row r="388" spans="1:9">
      <c r="A388" s="20">
        <v>386</v>
      </c>
      <c r="B388" s="18">
        <v>45352</v>
      </c>
      <c r="C388" s="5" t="s">
        <v>519</v>
      </c>
      <c r="D388" s="5" t="s">
        <v>0</v>
      </c>
      <c r="E388" s="8">
        <v>2808.35</v>
      </c>
      <c r="F388" s="7"/>
      <c r="G388" s="8"/>
      <c r="H388" s="85"/>
      <c r="I388" s="85"/>
    </row>
    <row r="389" spans="1:9">
      <c r="A389" s="20">
        <v>387</v>
      </c>
      <c r="B389" s="18">
        <v>45352</v>
      </c>
      <c r="C389" s="5" t="s">
        <v>520</v>
      </c>
      <c r="D389" s="5" t="s">
        <v>0</v>
      </c>
      <c r="E389" s="8">
        <v>33614.519999999997</v>
      </c>
      <c r="F389" s="7"/>
      <c r="G389" s="8"/>
      <c r="H389" s="85"/>
      <c r="I389" s="85"/>
    </row>
    <row r="390" spans="1:9">
      <c r="A390" s="20">
        <v>388</v>
      </c>
      <c r="B390" s="18">
        <v>45352</v>
      </c>
      <c r="C390" s="5" t="s">
        <v>521</v>
      </c>
      <c r="D390" s="5" t="s">
        <v>0</v>
      </c>
      <c r="E390" s="8">
        <v>8159.93</v>
      </c>
      <c r="F390" s="7"/>
      <c r="G390" s="8"/>
      <c r="H390" s="85"/>
      <c r="I390" s="85"/>
    </row>
    <row r="391" spans="1:9">
      <c r="A391" s="20">
        <v>389</v>
      </c>
      <c r="B391" s="18">
        <v>45352</v>
      </c>
      <c r="C391" s="5" t="s">
        <v>522</v>
      </c>
      <c r="D391" s="5" t="s">
        <v>0</v>
      </c>
      <c r="E391" s="8">
        <v>15543.31</v>
      </c>
      <c r="F391" s="7"/>
      <c r="G391" s="8"/>
      <c r="H391" s="85"/>
      <c r="I391" s="85"/>
    </row>
    <row r="392" spans="1:9">
      <c r="A392" s="20">
        <v>390</v>
      </c>
      <c r="B392" s="18">
        <v>45352</v>
      </c>
      <c r="C392" s="5" t="s">
        <v>523</v>
      </c>
      <c r="D392" s="5" t="s">
        <v>0</v>
      </c>
      <c r="E392" s="8">
        <v>14573.11</v>
      </c>
      <c r="F392" s="7"/>
      <c r="G392" s="8"/>
      <c r="H392" s="85"/>
      <c r="I392" s="85"/>
    </row>
    <row r="393" spans="1:9">
      <c r="A393" s="20">
        <v>391</v>
      </c>
      <c r="B393" s="18">
        <v>45352</v>
      </c>
      <c r="C393" s="5" t="s">
        <v>524</v>
      </c>
      <c r="D393" s="5" t="s">
        <v>0</v>
      </c>
      <c r="E393" s="8">
        <v>91571.54</v>
      </c>
      <c r="F393" s="7"/>
      <c r="G393" s="8"/>
      <c r="H393" s="85"/>
      <c r="I393" s="85"/>
    </row>
    <row r="394" spans="1:9">
      <c r="A394" s="20">
        <v>392</v>
      </c>
      <c r="B394" s="18">
        <v>45352</v>
      </c>
      <c r="C394" s="5" t="s">
        <v>525</v>
      </c>
      <c r="D394" s="5" t="s">
        <v>0</v>
      </c>
      <c r="E394" s="8">
        <v>172.02</v>
      </c>
      <c r="F394" s="7"/>
      <c r="G394" s="8"/>
      <c r="H394" s="85"/>
      <c r="I394" s="85"/>
    </row>
    <row r="395" spans="1:9">
      <c r="A395" s="20">
        <v>393</v>
      </c>
      <c r="B395" s="18">
        <v>45352</v>
      </c>
      <c r="C395" s="5" t="s">
        <v>526</v>
      </c>
      <c r="D395" s="5" t="s">
        <v>0</v>
      </c>
      <c r="E395" s="8">
        <v>470.02</v>
      </c>
      <c r="F395" s="7"/>
      <c r="G395" s="8"/>
      <c r="H395" s="85"/>
      <c r="I395" s="85"/>
    </row>
    <row r="396" spans="1:9">
      <c r="A396" s="20">
        <v>394</v>
      </c>
      <c r="B396" s="18">
        <v>45352</v>
      </c>
      <c r="C396" s="5" t="s">
        <v>527</v>
      </c>
      <c r="D396" s="5" t="s">
        <v>0</v>
      </c>
      <c r="E396" s="8">
        <v>8137.5</v>
      </c>
      <c r="F396" s="7"/>
      <c r="G396" s="8"/>
      <c r="H396" s="85"/>
      <c r="I396" s="85"/>
    </row>
    <row r="397" spans="1:9">
      <c r="A397" s="20">
        <v>395</v>
      </c>
      <c r="B397" s="18">
        <v>45352</v>
      </c>
      <c r="C397" s="5" t="s">
        <v>528</v>
      </c>
      <c r="D397" s="5" t="s">
        <v>0</v>
      </c>
      <c r="E397" s="8">
        <v>4266.49</v>
      </c>
      <c r="F397" s="7"/>
      <c r="G397" s="8"/>
      <c r="H397" s="85"/>
      <c r="I397" s="85"/>
    </row>
    <row r="398" spans="1:9">
      <c r="A398" s="20">
        <v>396</v>
      </c>
      <c r="B398" s="18">
        <v>45352</v>
      </c>
      <c r="C398" s="5" t="s">
        <v>529</v>
      </c>
      <c r="D398" s="5" t="s">
        <v>0</v>
      </c>
      <c r="E398" s="8">
        <v>362.1</v>
      </c>
      <c r="F398" s="7"/>
      <c r="G398" s="8"/>
      <c r="H398" s="85"/>
      <c r="I398" s="85"/>
    </row>
    <row r="399" spans="1:9">
      <c r="A399" s="20">
        <v>397</v>
      </c>
      <c r="B399" s="18">
        <v>45352</v>
      </c>
      <c r="C399" s="5" t="s">
        <v>530</v>
      </c>
      <c r="D399" s="5" t="s">
        <v>0</v>
      </c>
      <c r="E399" s="8">
        <v>74.03</v>
      </c>
      <c r="F399" s="7"/>
      <c r="G399" s="8"/>
      <c r="H399" s="85"/>
      <c r="I399" s="85"/>
    </row>
    <row r="400" spans="1:9">
      <c r="A400" s="20">
        <v>398</v>
      </c>
      <c r="B400" s="18">
        <v>45352</v>
      </c>
      <c r="C400" s="5" t="s">
        <v>531</v>
      </c>
      <c r="D400" s="5" t="s">
        <v>0</v>
      </c>
      <c r="E400" s="8">
        <v>146.81</v>
      </c>
      <c r="F400" s="7"/>
      <c r="G400" s="8"/>
      <c r="H400" s="85"/>
      <c r="I400" s="85"/>
    </row>
    <row r="401" spans="1:9">
      <c r="A401" s="20">
        <v>399</v>
      </c>
      <c r="B401" s="18">
        <v>45352</v>
      </c>
      <c r="C401" s="5" t="s">
        <v>532</v>
      </c>
      <c r="D401" s="5" t="s">
        <v>0</v>
      </c>
      <c r="E401" s="8">
        <v>308.13</v>
      </c>
      <c r="F401" s="7"/>
      <c r="G401" s="8"/>
      <c r="H401" s="85"/>
      <c r="I401" s="85"/>
    </row>
    <row r="402" spans="1:9">
      <c r="A402" s="20">
        <v>400</v>
      </c>
      <c r="B402" s="18">
        <v>45352</v>
      </c>
      <c r="C402" s="5" t="s">
        <v>533</v>
      </c>
      <c r="D402" s="5" t="s">
        <v>0</v>
      </c>
      <c r="E402" s="8">
        <v>2083</v>
      </c>
      <c r="F402" s="7"/>
      <c r="G402" s="8"/>
      <c r="H402" s="85"/>
      <c r="I402" s="85"/>
    </row>
    <row r="403" spans="1:9">
      <c r="A403" s="20">
        <v>401</v>
      </c>
      <c r="B403" s="3">
        <v>45359</v>
      </c>
      <c r="C403" s="5" t="s">
        <v>534</v>
      </c>
      <c r="D403" s="5" t="s">
        <v>32</v>
      </c>
      <c r="E403" s="73">
        <v>83.55</v>
      </c>
      <c r="F403" s="13"/>
      <c r="G403" s="8"/>
      <c r="H403" s="85"/>
      <c r="I403" s="85"/>
    </row>
    <row r="404" spans="1:9">
      <c r="A404" s="20">
        <v>402</v>
      </c>
      <c r="B404" s="3">
        <v>45359</v>
      </c>
      <c r="C404" s="5" t="s">
        <v>535</v>
      </c>
      <c r="D404" s="5" t="s">
        <v>32</v>
      </c>
      <c r="E404" s="73">
        <v>895.52</v>
      </c>
      <c r="F404" s="13"/>
      <c r="G404" s="8"/>
      <c r="H404" s="85"/>
      <c r="I404" s="85"/>
    </row>
    <row r="405" spans="1:9">
      <c r="A405" s="20">
        <v>403</v>
      </c>
      <c r="B405" s="3">
        <v>45359</v>
      </c>
      <c r="C405" s="5" t="s">
        <v>536</v>
      </c>
      <c r="D405" s="5" t="s">
        <v>32</v>
      </c>
      <c r="E405" s="6">
        <v>183.14</v>
      </c>
      <c r="F405" s="13"/>
      <c r="G405" s="8"/>
      <c r="H405" s="85"/>
      <c r="I405" s="85"/>
    </row>
    <row r="406" spans="1:9">
      <c r="A406" s="20">
        <v>404</v>
      </c>
      <c r="B406" s="3">
        <v>45359</v>
      </c>
      <c r="C406" s="5" t="s">
        <v>537</v>
      </c>
      <c r="D406" s="5" t="s">
        <v>32</v>
      </c>
      <c r="E406" s="16">
        <v>619.79999999999995</v>
      </c>
      <c r="F406" s="13"/>
      <c r="G406" s="8"/>
      <c r="H406" s="85"/>
      <c r="I406" s="85"/>
    </row>
    <row r="407" spans="1:9">
      <c r="A407" s="20">
        <v>405</v>
      </c>
      <c r="B407" s="3">
        <v>45359</v>
      </c>
      <c r="C407" s="5" t="s">
        <v>538</v>
      </c>
      <c r="D407" s="42" t="s">
        <v>32</v>
      </c>
      <c r="E407" s="64">
        <v>1001.71</v>
      </c>
      <c r="F407" s="13"/>
      <c r="G407" s="8"/>
      <c r="H407" s="85"/>
      <c r="I407" s="85"/>
    </row>
    <row r="408" spans="1:9">
      <c r="A408" s="20">
        <v>406</v>
      </c>
      <c r="B408" s="3">
        <v>45359</v>
      </c>
      <c r="C408" s="5" t="s">
        <v>539</v>
      </c>
      <c r="D408" s="5" t="s">
        <v>32</v>
      </c>
      <c r="E408" s="16">
        <v>600.54</v>
      </c>
      <c r="F408" s="13"/>
      <c r="G408" s="8"/>
      <c r="H408" s="85"/>
      <c r="I408" s="85"/>
    </row>
    <row r="409" spans="1:9">
      <c r="A409" s="20">
        <v>407</v>
      </c>
      <c r="B409" s="3">
        <v>45359</v>
      </c>
      <c r="C409" s="5" t="s">
        <v>540</v>
      </c>
      <c r="D409" s="5" t="s">
        <v>0</v>
      </c>
      <c r="E409" s="16">
        <v>83923.42</v>
      </c>
      <c r="F409" s="13"/>
      <c r="G409" s="8"/>
      <c r="H409" s="85"/>
      <c r="I409" s="85"/>
    </row>
    <row r="410" spans="1:9">
      <c r="A410" s="20">
        <v>408</v>
      </c>
      <c r="B410" s="3">
        <v>45359</v>
      </c>
      <c r="C410" s="5" t="s">
        <v>541</v>
      </c>
      <c r="D410" s="5" t="s">
        <v>0</v>
      </c>
      <c r="E410" s="24">
        <v>83950.95</v>
      </c>
      <c r="F410" s="13"/>
      <c r="G410" s="8"/>
      <c r="H410" s="85"/>
      <c r="I410" s="85"/>
    </row>
    <row r="411" spans="1:9">
      <c r="A411" s="20">
        <v>409</v>
      </c>
      <c r="B411" s="3">
        <v>45359</v>
      </c>
      <c r="C411" s="5" t="s">
        <v>542</v>
      </c>
      <c r="D411" s="5" t="s">
        <v>0</v>
      </c>
      <c r="E411" s="16">
        <v>60029.69</v>
      </c>
      <c r="F411" s="13"/>
      <c r="G411" s="8"/>
      <c r="H411" s="85"/>
      <c r="I411" s="85"/>
    </row>
    <row r="412" spans="1:9">
      <c r="A412" s="20">
        <v>410</v>
      </c>
      <c r="B412" s="3">
        <v>45359</v>
      </c>
      <c r="C412" s="5" t="s">
        <v>543</v>
      </c>
      <c r="D412" s="5" t="s">
        <v>0</v>
      </c>
      <c r="E412" s="16">
        <v>116791.03</v>
      </c>
      <c r="F412" s="13"/>
      <c r="G412" s="8"/>
      <c r="H412" s="85"/>
      <c r="I412" s="85"/>
    </row>
    <row r="413" spans="1:9">
      <c r="A413" s="20">
        <v>411</v>
      </c>
      <c r="B413" s="76">
        <v>45362</v>
      </c>
      <c r="C413" s="5" t="s">
        <v>544</v>
      </c>
      <c r="D413" s="5" t="s">
        <v>134</v>
      </c>
      <c r="E413" s="28">
        <v>434.84</v>
      </c>
      <c r="F413" s="7"/>
      <c r="G413" s="8"/>
      <c r="H413" s="85"/>
      <c r="I413" s="85"/>
    </row>
    <row r="414" spans="1:9">
      <c r="A414" s="20">
        <v>412</v>
      </c>
      <c r="B414" s="76">
        <v>45362</v>
      </c>
      <c r="C414" s="5" t="s">
        <v>545</v>
      </c>
      <c r="D414" s="5" t="s">
        <v>134</v>
      </c>
      <c r="E414" s="24">
        <v>23017.54</v>
      </c>
      <c r="F414" s="7"/>
      <c r="G414" s="8"/>
      <c r="H414" s="85"/>
      <c r="I414" s="85"/>
    </row>
    <row r="415" spans="1:9">
      <c r="A415" s="20">
        <v>413</v>
      </c>
      <c r="B415" s="76">
        <v>45362</v>
      </c>
      <c r="C415" s="5" t="s">
        <v>546</v>
      </c>
      <c r="D415" s="5" t="s">
        <v>547</v>
      </c>
      <c r="E415" s="28">
        <v>2500</v>
      </c>
      <c r="F415" s="7"/>
      <c r="G415" s="8"/>
      <c r="H415" s="85"/>
      <c r="I415" s="85"/>
    </row>
    <row r="416" spans="1:9">
      <c r="A416" s="20">
        <v>414</v>
      </c>
      <c r="B416" s="76">
        <v>45362</v>
      </c>
      <c r="C416" s="5" t="s">
        <v>548</v>
      </c>
      <c r="D416" s="5" t="s">
        <v>547</v>
      </c>
      <c r="E416" s="28">
        <v>2500</v>
      </c>
      <c r="F416" s="7"/>
      <c r="G416" s="8"/>
      <c r="H416" s="85"/>
      <c r="I416" s="85"/>
    </row>
    <row r="417" spans="1:9">
      <c r="A417" s="20">
        <v>415</v>
      </c>
      <c r="B417" s="76">
        <v>45362</v>
      </c>
      <c r="C417" s="5" t="s">
        <v>549</v>
      </c>
      <c r="D417" s="5" t="s">
        <v>550</v>
      </c>
      <c r="E417" s="28">
        <v>16764.330000000002</v>
      </c>
      <c r="F417" s="74"/>
      <c r="G417" s="7"/>
      <c r="H417" s="85"/>
      <c r="I417" s="85"/>
    </row>
    <row r="418" spans="1:9">
      <c r="A418" s="20">
        <v>416</v>
      </c>
      <c r="B418" s="76">
        <v>45362</v>
      </c>
      <c r="C418" s="5" t="s">
        <v>551</v>
      </c>
      <c r="D418" s="5" t="s">
        <v>132</v>
      </c>
      <c r="E418" s="28">
        <v>520</v>
      </c>
      <c r="F418" s="7"/>
      <c r="G418" s="8"/>
      <c r="H418" s="85"/>
      <c r="I418" s="85"/>
    </row>
    <row r="419" spans="1:9">
      <c r="A419" s="20">
        <v>417</v>
      </c>
      <c r="B419" s="76">
        <v>45362</v>
      </c>
      <c r="C419" s="5" t="s">
        <v>552</v>
      </c>
      <c r="D419" s="5" t="s">
        <v>330</v>
      </c>
      <c r="E419" s="24">
        <v>637</v>
      </c>
      <c r="F419" s="7"/>
      <c r="G419" s="8"/>
      <c r="H419" s="85"/>
      <c r="I419" s="85"/>
    </row>
    <row r="420" spans="1:9">
      <c r="A420" s="20">
        <v>418</v>
      </c>
      <c r="B420" s="76">
        <v>45362</v>
      </c>
      <c r="C420" s="5" t="s">
        <v>553</v>
      </c>
      <c r="D420" s="5" t="s">
        <v>330</v>
      </c>
      <c r="E420" s="16">
        <v>2451.8000000000002</v>
      </c>
      <c r="F420" s="7"/>
      <c r="G420" s="8"/>
      <c r="H420" s="85"/>
      <c r="I420" s="85"/>
    </row>
    <row r="421" spans="1:9">
      <c r="A421" s="20">
        <v>419</v>
      </c>
      <c r="B421" s="76">
        <v>45362</v>
      </c>
      <c r="C421" s="5" t="s">
        <v>554</v>
      </c>
      <c r="D421" s="5" t="s">
        <v>330</v>
      </c>
      <c r="E421" s="16">
        <v>635</v>
      </c>
      <c r="F421" s="7"/>
      <c r="G421" s="8"/>
      <c r="H421" s="85"/>
      <c r="I421" s="85"/>
    </row>
    <row r="422" spans="1:9">
      <c r="A422" s="20">
        <v>420</v>
      </c>
      <c r="B422" s="76">
        <v>45362</v>
      </c>
      <c r="C422" s="5" t="s">
        <v>555</v>
      </c>
      <c r="D422" s="5" t="s">
        <v>330</v>
      </c>
      <c r="E422" s="16">
        <v>1208</v>
      </c>
      <c r="F422" s="7"/>
      <c r="G422" s="8"/>
      <c r="H422" s="85"/>
      <c r="I422" s="85"/>
    </row>
    <row r="423" spans="1:9">
      <c r="A423" s="20">
        <v>421</v>
      </c>
      <c r="B423" s="76">
        <v>45362</v>
      </c>
      <c r="C423" s="5" t="s">
        <v>556</v>
      </c>
      <c r="D423" s="5" t="s">
        <v>330</v>
      </c>
      <c r="E423" s="16">
        <v>1816.7</v>
      </c>
      <c r="F423" s="7"/>
      <c r="G423" s="8"/>
      <c r="H423" s="85"/>
      <c r="I423" s="85"/>
    </row>
    <row r="424" spans="1:9">
      <c r="A424" s="20">
        <v>422</v>
      </c>
      <c r="B424" s="76">
        <v>45362</v>
      </c>
      <c r="C424" s="5" t="s">
        <v>557</v>
      </c>
      <c r="D424" s="11" t="s">
        <v>330</v>
      </c>
      <c r="E424" s="31">
        <v>249.5</v>
      </c>
      <c r="F424" s="7"/>
      <c r="G424" s="8"/>
      <c r="H424" s="85"/>
      <c r="I424" s="85"/>
    </row>
    <row r="425" spans="1:9">
      <c r="A425" s="20">
        <v>423</v>
      </c>
      <c r="B425" s="76">
        <v>45362</v>
      </c>
      <c r="C425" s="5" t="s">
        <v>558</v>
      </c>
      <c r="D425" s="5" t="s">
        <v>330</v>
      </c>
      <c r="E425" s="28">
        <v>860</v>
      </c>
      <c r="F425" s="7"/>
      <c r="G425" s="8"/>
      <c r="H425" s="85"/>
      <c r="I425" s="85"/>
    </row>
    <row r="426" spans="1:9">
      <c r="A426" s="20">
        <v>424</v>
      </c>
      <c r="B426" s="76">
        <v>45362</v>
      </c>
      <c r="C426" s="5" t="s">
        <v>559</v>
      </c>
      <c r="D426" s="5" t="s">
        <v>330</v>
      </c>
      <c r="E426" s="28">
        <v>6430</v>
      </c>
      <c r="F426" s="7"/>
      <c r="G426" s="8"/>
      <c r="H426" s="85"/>
      <c r="I426" s="85"/>
    </row>
    <row r="427" spans="1:9">
      <c r="A427" s="20">
        <v>425</v>
      </c>
      <c r="B427" s="76">
        <v>45362</v>
      </c>
      <c r="C427" s="5" t="s">
        <v>560</v>
      </c>
      <c r="D427" s="5" t="s">
        <v>330</v>
      </c>
      <c r="E427" s="24">
        <v>3091</v>
      </c>
      <c r="F427" s="7"/>
      <c r="G427" s="8"/>
      <c r="H427" s="85"/>
      <c r="I427" s="85"/>
    </row>
    <row r="428" spans="1:9">
      <c r="A428" s="20">
        <v>426</v>
      </c>
      <c r="B428" s="76">
        <v>45362</v>
      </c>
      <c r="C428" s="5" t="s">
        <v>561</v>
      </c>
      <c r="D428" s="5" t="s">
        <v>175</v>
      </c>
      <c r="E428" s="24">
        <v>2032.2</v>
      </c>
      <c r="F428" s="7"/>
      <c r="G428" s="10"/>
      <c r="H428" s="85"/>
      <c r="I428" s="85"/>
    </row>
    <row r="429" spans="1:9">
      <c r="A429" s="20">
        <v>427</v>
      </c>
      <c r="B429" s="76">
        <v>45362</v>
      </c>
      <c r="C429" s="5" t="s">
        <v>562</v>
      </c>
      <c r="D429" s="5" t="s">
        <v>175</v>
      </c>
      <c r="E429" s="24">
        <v>2032</v>
      </c>
      <c r="F429" s="7"/>
      <c r="G429" s="8"/>
      <c r="H429" s="85"/>
      <c r="I429" s="85"/>
    </row>
    <row r="430" spans="1:9">
      <c r="A430" s="20">
        <v>428</v>
      </c>
      <c r="B430" s="76">
        <v>45362</v>
      </c>
      <c r="C430" s="5" t="s">
        <v>563</v>
      </c>
      <c r="D430" s="5" t="s">
        <v>175</v>
      </c>
      <c r="E430" s="16">
        <v>2540.25</v>
      </c>
      <c r="F430" s="7"/>
      <c r="G430" s="8"/>
      <c r="H430" s="85"/>
      <c r="I430" s="85"/>
    </row>
    <row r="431" spans="1:9">
      <c r="A431" s="20">
        <v>429</v>
      </c>
      <c r="B431" s="76">
        <v>45362</v>
      </c>
      <c r="C431" s="5" t="s">
        <v>564</v>
      </c>
      <c r="D431" s="5" t="s">
        <v>565</v>
      </c>
      <c r="E431" s="16">
        <v>7734.5</v>
      </c>
      <c r="F431" s="7">
        <v>1219.18</v>
      </c>
      <c r="G431" s="8">
        <v>6515.32</v>
      </c>
      <c r="H431" s="85"/>
      <c r="I431" s="85"/>
    </row>
    <row r="432" spans="1:9">
      <c r="A432" s="20">
        <v>430</v>
      </c>
      <c r="B432" s="76">
        <v>45362</v>
      </c>
      <c r="C432" s="5" t="s">
        <v>566</v>
      </c>
      <c r="D432" s="5" t="s">
        <v>567</v>
      </c>
      <c r="E432" s="16">
        <v>9832.5400000000009</v>
      </c>
      <c r="F432" s="7">
        <v>1549.9</v>
      </c>
      <c r="G432" s="8">
        <v>8282.64</v>
      </c>
      <c r="H432" s="85"/>
      <c r="I432" s="85"/>
    </row>
    <row r="433" spans="1:9">
      <c r="A433" s="20">
        <v>431</v>
      </c>
      <c r="B433" s="76">
        <v>45362</v>
      </c>
      <c r="C433" s="5" t="s">
        <v>568</v>
      </c>
      <c r="D433" s="5" t="s">
        <v>569</v>
      </c>
      <c r="E433" s="10">
        <v>7734.5</v>
      </c>
      <c r="F433" s="7">
        <v>1219.18</v>
      </c>
      <c r="G433" s="8">
        <v>6515.32</v>
      </c>
      <c r="H433" s="85"/>
      <c r="I433" s="85"/>
    </row>
    <row r="434" spans="1:9">
      <c r="A434" s="20">
        <v>432</v>
      </c>
      <c r="B434" s="76">
        <v>45362</v>
      </c>
      <c r="C434" s="5" t="s">
        <v>564</v>
      </c>
      <c r="D434" s="5" t="s">
        <v>570</v>
      </c>
      <c r="E434" s="6">
        <v>8797.49</v>
      </c>
      <c r="F434" s="7"/>
      <c r="G434" s="8"/>
      <c r="H434" s="85"/>
      <c r="I434" s="85"/>
    </row>
    <row r="435" spans="1:9">
      <c r="A435" s="20">
        <v>433</v>
      </c>
      <c r="B435" s="76">
        <v>45362</v>
      </c>
      <c r="C435" s="5" t="s">
        <v>559</v>
      </c>
      <c r="D435" s="5" t="s">
        <v>571</v>
      </c>
      <c r="E435" s="16">
        <v>4126.1400000000003</v>
      </c>
      <c r="F435" s="7">
        <v>650.4</v>
      </c>
      <c r="G435" s="8">
        <v>3475.74</v>
      </c>
      <c r="H435" s="85"/>
      <c r="I435" s="85"/>
    </row>
    <row r="436" spans="1:9">
      <c r="A436" s="20">
        <v>434</v>
      </c>
      <c r="B436" s="76">
        <v>45362</v>
      </c>
      <c r="C436" s="5" t="s">
        <v>572</v>
      </c>
      <c r="D436" s="5" t="s">
        <v>407</v>
      </c>
      <c r="E436" s="28">
        <v>37.04</v>
      </c>
      <c r="F436" s="7"/>
      <c r="G436" s="8"/>
      <c r="H436" s="85"/>
      <c r="I436" s="85"/>
    </row>
    <row r="437" spans="1:9">
      <c r="A437" s="20">
        <v>435</v>
      </c>
      <c r="B437" s="76">
        <v>45362</v>
      </c>
      <c r="C437" s="5" t="s">
        <v>573</v>
      </c>
      <c r="D437" s="5" t="s">
        <v>407</v>
      </c>
      <c r="E437" s="9">
        <v>6617.69</v>
      </c>
      <c r="F437" s="7"/>
      <c r="G437" s="8"/>
      <c r="H437" s="85"/>
      <c r="I437" s="85"/>
    </row>
    <row r="438" spans="1:9">
      <c r="A438" s="20">
        <v>436</v>
      </c>
      <c r="B438" s="76">
        <v>45362</v>
      </c>
      <c r="C438" s="5" t="s">
        <v>574</v>
      </c>
      <c r="D438" s="5" t="s">
        <v>407</v>
      </c>
      <c r="E438" s="16">
        <v>6676.48</v>
      </c>
      <c r="F438" s="7"/>
      <c r="G438" s="8"/>
      <c r="H438" s="85"/>
      <c r="I438" s="85"/>
    </row>
    <row r="439" spans="1:9">
      <c r="A439" s="20">
        <v>437</v>
      </c>
      <c r="B439" s="76">
        <v>45362</v>
      </c>
      <c r="C439" s="5" t="s">
        <v>575</v>
      </c>
      <c r="D439" s="42" t="s">
        <v>407</v>
      </c>
      <c r="E439" s="64">
        <v>616.41999999999996</v>
      </c>
      <c r="F439" s="7"/>
      <c r="G439" s="8"/>
      <c r="H439" s="85"/>
      <c r="I439" s="85"/>
    </row>
    <row r="440" spans="1:9">
      <c r="A440" s="20">
        <v>438</v>
      </c>
      <c r="B440" s="76">
        <v>45362</v>
      </c>
      <c r="C440" s="5" t="s">
        <v>576</v>
      </c>
      <c r="D440" s="42" t="s">
        <v>407</v>
      </c>
      <c r="E440" s="16">
        <v>484.44</v>
      </c>
      <c r="F440" s="74"/>
      <c r="G440" s="7"/>
      <c r="H440" s="85"/>
      <c r="I440" s="85"/>
    </row>
    <row r="441" spans="1:9">
      <c r="A441" s="20">
        <v>439</v>
      </c>
      <c r="B441" s="76">
        <v>45362</v>
      </c>
      <c r="C441" s="5" t="s">
        <v>577</v>
      </c>
      <c r="D441" s="42" t="s">
        <v>114</v>
      </c>
      <c r="E441" s="16">
        <v>5303.97</v>
      </c>
      <c r="F441" s="7"/>
      <c r="G441" s="8"/>
      <c r="H441" s="85"/>
      <c r="I441" s="85"/>
    </row>
    <row r="442" spans="1:9">
      <c r="A442" s="20">
        <v>440</v>
      </c>
      <c r="B442" s="76">
        <v>45362</v>
      </c>
      <c r="C442" s="5" t="s">
        <v>578</v>
      </c>
      <c r="D442" s="5" t="s">
        <v>114</v>
      </c>
      <c r="E442" s="16">
        <v>5303.97</v>
      </c>
      <c r="F442" s="7"/>
      <c r="G442" s="8"/>
      <c r="H442" s="85"/>
      <c r="I442" s="85"/>
    </row>
    <row r="443" spans="1:9">
      <c r="A443" s="20">
        <v>441</v>
      </c>
      <c r="B443" s="76">
        <v>45362</v>
      </c>
      <c r="C443" s="5" t="s">
        <v>579</v>
      </c>
      <c r="D443" s="5" t="s">
        <v>114</v>
      </c>
      <c r="E443" s="16">
        <v>5303.97</v>
      </c>
      <c r="F443" s="7"/>
      <c r="G443" s="8"/>
      <c r="H443" s="85"/>
      <c r="I443" s="85"/>
    </row>
    <row r="444" spans="1:9">
      <c r="A444" s="20">
        <v>442</v>
      </c>
      <c r="B444" s="76">
        <v>45362</v>
      </c>
      <c r="C444" s="5" t="s">
        <v>580</v>
      </c>
      <c r="D444" s="5" t="s">
        <v>581</v>
      </c>
      <c r="E444" s="16">
        <v>1412.5</v>
      </c>
      <c r="F444" s="7"/>
      <c r="G444" s="8"/>
      <c r="H444" s="85"/>
      <c r="I444" s="85"/>
    </row>
    <row r="445" spans="1:9">
      <c r="A445" s="20">
        <v>443</v>
      </c>
      <c r="B445" s="76">
        <v>45362</v>
      </c>
      <c r="C445" s="5" t="s">
        <v>582</v>
      </c>
      <c r="D445" s="5" t="s">
        <v>583</v>
      </c>
      <c r="E445" s="16">
        <v>2880.71</v>
      </c>
      <c r="F445" s="7"/>
      <c r="G445" s="8"/>
      <c r="H445" s="85"/>
      <c r="I445" s="85"/>
    </row>
    <row r="446" spans="1:9">
      <c r="A446" s="20">
        <v>444</v>
      </c>
      <c r="B446" s="76">
        <v>45362</v>
      </c>
      <c r="C446" s="5" t="s">
        <v>584</v>
      </c>
      <c r="D446" s="5" t="s">
        <v>585</v>
      </c>
      <c r="E446" s="16">
        <v>11655</v>
      </c>
      <c r="F446" s="7"/>
      <c r="G446" s="8"/>
      <c r="H446" s="85"/>
      <c r="I446" s="85"/>
    </row>
    <row r="447" spans="1:9">
      <c r="A447" s="20">
        <v>445</v>
      </c>
      <c r="B447" s="76">
        <v>45362</v>
      </c>
      <c r="C447" s="5" t="s">
        <v>586</v>
      </c>
      <c r="D447" s="5" t="s">
        <v>585</v>
      </c>
      <c r="E447" s="16">
        <v>11655</v>
      </c>
      <c r="F447" s="7"/>
      <c r="G447" s="8"/>
      <c r="H447" s="85"/>
      <c r="I447" s="85"/>
    </row>
    <row r="448" spans="1:9">
      <c r="A448" s="20">
        <v>446</v>
      </c>
      <c r="B448" s="76">
        <v>45362</v>
      </c>
      <c r="C448" s="62" t="s">
        <v>587</v>
      </c>
      <c r="D448" s="62" t="s">
        <v>585</v>
      </c>
      <c r="E448" s="75">
        <v>11655</v>
      </c>
      <c r="F448" s="7"/>
      <c r="G448" s="8"/>
      <c r="H448" s="85"/>
      <c r="I448" s="85"/>
    </row>
    <row r="449" spans="1:9">
      <c r="A449" s="20">
        <v>447</v>
      </c>
      <c r="B449" s="76">
        <v>45362</v>
      </c>
      <c r="C449" s="5" t="s">
        <v>588</v>
      </c>
      <c r="D449" s="5" t="s">
        <v>1</v>
      </c>
      <c r="E449" s="8">
        <v>49730.84</v>
      </c>
      <c r="F449" s="7"/>
      <c r="G449" s="8"/>
      <c r="H449" s="85"/>
      <c r="I449" s="85"/>
    </row>
    <row r="450" spans="1:9">
      <c r="A450" s="20">
        <v>448</v>
      </c>
      <c r="B450" s="76">
        <v>45362</v>
      </c>
      <c r="C450" s="5" t="s">
        <v>589</v>
      </c>
      <c r="D450" s="5" t="s">
        <v>1</v>
      </c>
      <c r="E450" s="8">
        <v>100000</v>
      </c>
      <c r="F450" s="7"/>
      <c r="G450" s="8"/>
      <c r="H450" s="85"/>
      <c r="I450" s="85"/>
    </row>
    <row r="451" spans="1:9">
      <c r="A451" s="20">
        <v>449</v>
      </c>
      <c r="B451" s="76">
        <v>45362</v>
      </c>
      <c r="C451" s="77" t="s">
        <v>590</v>
      </c>
      <c r="D451" s="77" t="s">
        <v>591</v>
      </c>
      <c r="E451" s="72">
        <v>4880</v>
      </c>
      <c r="F451" s="7"/>
      <c r="G451" s="8"/>
      <c r="H451" s="85"/>
      <c r="I451" s="85"/>
    </row>
    <row r="452" spans="1:9">
      <c r="A452" s="20">
        <v>450</v>
      </c>
      <c r="B452" s="3">
        <v>45366</v>
      </c>
      <c r="C452" s="5" t="s">
        <v>592</v>
      </c>
      <c r="D452" s="5" t="s">
        <v>593</v>
      </c>
      <c r="E452" s="8">
        <v>137.33000000000001</v>
      </c>
      <c r="F452" s="7"/>
      <c r="G452" s="8"/>
      <c r="H452" s="85"/>
      <c r="I452" s="85"/>
    </row>
    <row r="453" spans="1:9">
      <c r="A453" s="20">
        <v>451</v>
      </c>
      <c r="B453" s="3">
        <v>45366</v>
      </c>
      <c r="C453" s="5" t="s">
        <v>594</v>
      </c>
      <c r="D453" s="5" t="s">
        <v>593</v>
      </c>
      <c r="E453" s="8">
        <v>740.13</v>
      </c>
      <c r="F453" s="7"/>
      <c r="G453" s="8"/>
      <c r="H453" s="85"/>
      <c r="I453" s="85"/>
    </row>
    <row r="454" spans="1:9">
      <c r="A454" s="20">
        <v>452</v>
      </c>
      <c r="B454" s="3">
        <v>45366</v>
      </c>
      <c r="C454" s="5" t="s">
        <v>595</v>
      </c>
      <c r="D454" s="5" t="s">
        <v>596</v>
      </c>
      <c r="E454" s="8">
        <v>4861.2</v>
      </c>
      <c r="F454" s="7"/>
      <c r="G454" s="8"/>
      <c r="H454" s="85"/>
      <c r="I454" s="85"/>
    </row>
    <row r="455" spans="1:9">
      <c r="A455" s="20">
        <v>453</v>
      </c>
      <c r="B455" s="3">
        <v>45366</v>
      </c>
      <c r="C455" s="5" t="s">
        <v>597</v>
      </c>
      <c r="D455" s="5" t="s">
        <v>593</v>
      </c>
      <c r="E455" s="8">
        <v>1415.33</v>
      </c>
      <c r="F455" s="7"/>
      <c r="G455" s="8"/>
      <c r="H455" s="85"/>
      <c r="I455" s="85"/>
    </row>
    <row r="456" spans="1:9">
      <c r="A456" s="20">
        <v>454</v>
      </c>
      <c r="B456" s="3">
        <v>45366</v>
      </c>
      <c r="C456" s="5" t="s">
        <v>598</v>
      </c>
      <c r="D456" s="5" t="s">
        <v>593</v>
      </c>
      <c r="E456" s="72">
        <v>3921.55</v>
      </c>
      <c r="F456" s="7"/>
      <c r="G456" s="8"/>
      <c r="H456" s="85"/>
      <c r="I456" s="85"/>
    </row>
    <row r="457" spans="1:9">
      <c r="A457" s="20">
        <v>455</v>
      </c>
      <c r="B457" s="3">
        <v>45366</v>
      </c>
      <c r="C457" s="5" t="s">
        <v>599</v>
      </c>
      <c r="D457" s="5" t="s">
        <v>593</v>
      </c>
      <c r="E457" s="78">
        <v>22.13</v>
      </c>
      <c r="F457" s="7"/>
      <c r="G457" s="8"/>
      <c r="H457" s="85"/>
      <c r="I457" s="85"/>
    </row>
    <row r="458" spans="1:9">
      <c r="A458" s="20">
        <v>456</v>
      </c>
      <c r="B458" s="3">
        <v>45366</v>
      </c>
      <c r="C458" s="5" t="s">
        <v>600</v>
      </c>
      <c r="D458" s="5" t="s">
        <v>593</v>
      </c>
      <c r="E458" s="78">
        <v>42.77</v>
      </c>
      <c r="F458" s="7"/>
      <c r="G458" s="8"/>
      <c r="H458" s="85"/>
      <c r="I458" s="85"/>
    </row>
    <row r="459" spans="1:9">
      <c r="A459" s="20">
        <v>457</v>
      </c>
      <c r="B459" s="3">
        <v>45366</v>
      </c>
      <c r="C459" s="5" t="s">
        <v>601</v>
      </c>
      <c r="D459" s="11" t="s">
        <v>593</v>
      </c>
      <c r="E459" s="78">
        <v>67.62</v>
      </c>
      <c r="F459" s="7"/>
      <c r="G459" s="8"/>
      <c r="H459" s="85"/>
      <c r="I459" s="85"/>
    </row>
    <row r="460" spans="1:9">
      <c r="A460" s="20">
        <v>458</v>
      </c>
      <c r="B460" s="3">
        <v>45366</v>
      </c>
      <c r="C460" s="5" t="s">
        <v>602</v>
      </c>
      <c r="D460" s="11" t="s">
        <v>593</v>
      </c>
      <c r="E460" s="8">
        <v>130.58000000000001</v>
      </c>
      <c r="F460" s="4"/>
      <c r="G460" s="13"/>
      <c r="H460" s="85"/>
      <c r="I460" s="85"/>
    </row>
    <row r="461" spans="1:9">
      <c r="A461" s="20">
        <v>459</v>
      </c>
      <c r="B461" s="3">
        <v>45366</v>
      </c>
      <c r="C461" s="5" t="s">
        <v>603</v>
      </c>
      <c r="D461" s="11" t="s">
        <v>593</v>
      </c>
      <c r="E461" s="7">
        <v>67.790000000000006</v>
      </c>
      <c r="F461" s="4"/>
      <c r="G461" s="13"/>
      <c r="H461" s="85"/>
      <c r="I461" s="85"/>
    </row>
    <row r="462" spans="1:9">
      <c r="A462" s="20">
        <v>460</v>
      </c>
      <c r="B462" s="3">
        <v>45366</v>
      </c>
      <c r="C462" s="5" t="s">
        <v>604</v>
      </c>
      <c r="D462" s="11" t="s">
        <v>593</v>
      </c>
      <c r="E462" s="7">
        <v>673.97</v>
      </c>
      <c r="F462" s="7"/>
      <c r="G462" s="8"/>
      <c r="H462" s="92"/>
      <c r="I462" s="85"/>
    </row>
    <row r="463" spans="1:9">
      <c r="A463" s="20">
        <v>461</v>
      </c>
      <c r="B463" s="3">
        <v>45366</v>
      </c>
      <c r="C463" s="5" t="s">
        <v>605</v>
      </c>
      <c r="D463" s="11" t="s">
        <v>593</v>
      </c>
      <c r="E463" s="7">
        <v>3864.19</v>
      </c>
      <c r="F463" s="7"/>
      <c r="G463" s="8"/>
      <c r="H463" s="92"/>
      <c r="I463" s="85"/>
    </row>
    <row r="464" spans="1:9">
      <c r="A464" s="20">
        <v>462</v>
      </c>
      <c r="B464" s="3">
        <v>45366</v>
      </c>
      <c r="C464" s="5" t="s">
        <v>606</v>
      </c>
      <c r="D464" s="11" t="s">
        <v>593</v>
      </c>
      <c r="E464" s="8">
        <v>21.92</v>
      </c>
      <c r="F464" s="7"/>
      <c r="G464" s="8"/>
      <c r="H464" s="92"/>
      <c r="I464" s="85"/>
    </row>
    <row r="465" spans="1:9">
      <c r="A465" s="20">
        <v>463</v>
      </c>
      <c r="B465" s="3">
        <v>45366</v>
      </c>
      <c r="C465" s="5" t="s">
        <v>607</v>
      </c>
      <c r="D465" s="11" t="s">
        <v>593</v>
      </c>
      <c r="E465" s="8">
        <v>43.5</v>
      </c>
      <c r="F465" s="7"/>
      <c r="G465" s="8"/>
      <c r="H465" s="92"/>
      <c r="I465" s="85"/>
    </row>
    <row r="466" spans="1:9">
      <c r="A466" s="20">
        <v>464</v>
      </c>
      <c r="B466" s="3">
        <v>45366</v>
      </c>
      <c r="C466" s="5" t="s">
        <v>608</v>
      </c>
      <c r="D466" s="11" t="s">
        <v>593</v>
      </c>
      <c r="E466" s="8">
        <v>1479.7</v>
      </c>
      <c r="F466" s="7"/>
      <c r="G466" s="8"/>
      <c r="H466" s="92"/>
      <c r="I466" s="85"/>
    </row>
    <row r="467" spans="1:9">
      <c r="A467" s="20">
        <v>465</v>
      </c>
      <c r="B467" s="3">
        <v>45366</v>
      </c>
      <c r="C467" s="5" t="s">
        <v>609</v>
      </c>
      <c r="D467" s="11" t="s">
        <v>593</v>
      </c>
      <c r="E467" s="8">
        <v>4014.26</v>
      </c>
      <c r="F467" s="7"/>
      <c r="G467" s="8"/>
      <c r="H467" s="92"/>
      <c r="I467" s="85"/>
    </row>
    <row r="468" spans="1:9">
      <c r="A468" s="20">
        <v>466</v>
      </c>
      <c r="B468" s="3">
        <v>45366</v>
      </c>
      <c r="C468" s="5" t="s">
        <v>610</v>
      </c>
      <c r="D468" s="5" t="s">
        <v>593</v>
      </c>
      <c r="E468" s="10">
        <v>130.99</v>
      </c>
      <c r="F468" s="7"/>
      <c r="G468" s="8"/>
      <c r="H468" s="92"/>
      <c r="I468" s="85"/>
    </row>
    <row r="469" spans="1:9">
      <c r="A469" s="20">
        <v>467</v>
      </c>
      <c r="B469" s="3">
        <v>45366</v>
      </c>
      <c r="C469" s="5" t="s">
        <v>611</v>
      </c>
      <c r="D469" s="5" t="s">
        <v>593</v>
      </c>
      <c r="E469" s="10">
        <v>61.23</v>
      </c>
      <c r="F469" s="7"/>
      <c r="G469" s="8"/>
      <c r="H469" s="92"/>
      <c r="I469" s="85"/>
    </row>
    <row r="470" spans="1:9">
      <c r="A470" s="20">
        <v>468</v>
      </c>
      <c r="B470" s="3">
        <v>45366</v>
      </c>
      <c r="C470" s="5" t="s">
        <v>612</v>
      </c>
      <c r="D470" s="4" t="s">
        <v>593</v>
      </c>
      <c r="E470" s="10">
        <v>616.26</v>
      </c>
      <c r="F470" s="7"/>
      <c r="G470" s="8"/>
      <c r="H470" s="92"/>
      <c r="I470" s="85"/>
    </row>
    <row r="471" spans="1:9">
      <c r="A471" s="20">
        <v>469</v>
      </c>
      <c r="B471" s="3">
        <v>45366</v>
      </c>
      <c r="C471" s="5" t="s">
        <v>613</v>
      </c>
      <c r="D471" s="4" t="s">
        <v>614</v>
      </c>
      <c r="E471" s="10">
        <v>3310.28</v>
      </c>
      <c r="F471" s="7"/>
      <c r="G471" s="8"/>
      <c r="H471" s="92"/>
      <c r="I471" s="85"/>
    </row>
    <row r="472" spans="1:9">
      <c r="A472" s="20">
        <v>470</v>
      </c>
      <c r="B472" s="3">
        <v>45366</v>
      </c>
      <c r="C472" s="5" t="s">
        <v>615</v>
      </c>
      <c r="D472" s="4" t="s">
        <v>614</v>
      </c>
      <c r="E472" s="10">
        <v>22.18</v>
      </c>
      <c r="F472" s="7"/>
      <c r="G472" s="8"/>
      <c r="H472" s="92"/>
      <c r="I472" s="85"/>
    </row>
    <row r="473" spans="1:9">
      <c r="A473" s="20">
        <v>471</v>
      </c>
      <c r="B473" s="3">
        <v>45366</v>
      </c>
      <c r="C473" s="5" t="s">
        <v>616</v>
      </c>
      <c r="D473" s="4" t="s">
        <v>593</v>
      </c>
      <c r="E473" s="10">
        <v>1060.6099999999999</v>
      </c>
      <c r="F473" s="7"/>
      <c r="G473" s="8"/>
      <c r="H473" s="92"/>
      <c r="I473" s="85"/>
    </row>
    <row r="474" spans="1:9">
      <c r="A474" s="20">
        <v>472</v>
      </c>
      <c r="B474" s="3">
        <v>45366</v>
      </c>
      <c r="C474" s="5" t="s">
        <v>617</v>
      </c>
      <c r="D474" s="4" t="s">
        <v>593</v>
      </c>
      <c r="E474" s="10">
        <v>691.2</v>
      </c>
      <c r="F474" s="7"/>
      <c r="G474" s="8"/>
      <c r="H474" s="92"/>
      <c r="I474" s="85"/>
    </row>
    <row r="475" spans="1:9">
      <c r="A475" s="20">
        <v>473</v>
      </c>
      <c r="B475" s="3">
        <v>45366</v>
      </c>
      <c r="C475" s="5" t="s">
        <v>618</v>
      </c>
      <c r="D475" s="4" t="s">
        <v>593</v>
      </c>
      <c r="E475" s="79">
        <v>44.19</v>
      </c>
      <c r="F475" s="7"/>
      <c r="G475" s="8"/>
      <c r="H475" s="92"/>
      <c r="I475" s="85"/>
    </row>
    <row r="476" spans="1:9">
      <c r="A476" s="20">
        <v>474</v>
      </c>
      <c r="B476" s="3">
        <v>45366</v>
      </c>
      <c r="C476" s="5" t="s">
        <v>619</v>
      </c>
      <c r="D476" s="5" t="s">
        <v>593</v>
      </c>
      <c r="E476" s="10">
        <v>2582.91</v>
      </c>
      <c r="F476" s="7"/>
      <c r="G476" s="8"/>
      <c r="H476" s="92"/>
      <c r="I476" s="85"/>
    </row>
    <row r="477" spans="1:9">
      <c r="A477" s="20">
        <v>475</v>
      </c>
      <c r="B477" s="3">
        <v>45366</v>
      </c>
      <c r="C477" s="5" t="s">
        <v>620</v>
      </c>
      <c r="D477" s="5" t="s">
        <v>621</v>
      </c>
      <c r="E477" s="10">
        <v>38349.019999999997</v>
      </c>
      <c r="F477" s="7"/>
      <c r="G477" s="8"/>
      <c r="H477" s="92"/>
      <c r="I477" s="85"/>
    </row>
    <row r="478" spans="1:9">
      <c r="A478" s="20">
        <v>476</v>
      </c>
      <c r="B478" s="3">
        <v>45366</v>
      </c>
      <c r="C478" s="5" t="s">
        <v>622</v>
      </c>
      <c r="D478" s="5" t="s">
        <v>550</v>
      </c>
      <c r="E478" s="10">
        <v>18422.29</v>
      </c>
      <c r="F478" s="7"/>
      <c r="G478" s="8"/>
      <c r="H478" s="92"/>
      <c r="I478" s="85"/>
    </row>
    <row r="479" spans="1:9">
      <c r="A479" s="20">
        <v>477</v>
      </c>
      <c r="B479" s="3">
        <v>45366</v>
      </c>
      <c r="C479" s="5" t="s">
        <v>623</v>
      </c>
      <c r="D479" s="5" t="s">
        <v>624</v>
      </c>
      <c r="E479" s="10">
        <v>20000</v>
      </c>
      <c r="F479" s="7"/>
      <c r="G479" s="8"/>
      <c r="H479" s="92"/>
      <c r="I479" s="85"/>
    </row>
    <row r="480" spans="1:9">
      <c r="A480" s="20">
        <v>478</v>
      </c>
      <c r="B480" s="3">
        <v>45366</v>
      </c>
      <c r="C480" s="5" t="s">
        <v>625</v>
      </c>
      <c r="D480" s="5" t="s">
        <v>626</v>
      </c>
      <c r="E480" s="10">
        <v>1044.3699999999999</v>
      </c>
      <c r="F480" s="7"/>
      <c r="G480" s="8"/>
      <c r="H480" s="92"/>
      <c r="I480" s="85"/>
    </row>
    <row r="481" spans="1:9">
      <c r="A481" s="20">
        <v>479</v>
      </c>
      <c r="B481" s="3">
        <v>45366</v>
      </c>
      <c r="C481" s="5" t="s">
        <v>627</v>
      </c>
      <c r="D481" s="5" t="s">
        <v>626</v>
      </c>
      <c r="E481" s="10">
        <v>359.79</v>
      </c>
      <c r="F481" s="7"/>
      <c r="G481" s="8"/>
      <c r="H481" s="92"/>
      <c r="I481" s="85"/>
    </row>
    <row r="482" spans="1:9">
      <c r="A482" s="20">
        <v>480</v>
      </c>
      <c r="B482" s="3">
        <v>45366</v>
      </c>
      <c r="C482" s="5" t="s">
        <v>628</v>
      </c>
      <c r="D482" s="5" t="s">
        <v>629</v>
      </c>
      <c r="E482" s="10">
        <v>30000</v>
      </c>
      <c r="F482" s="7"/>
      <c r="G482" s="8"/>
      <c r="H482" s="92"/>
      <c r="I482" s="85"/>
    </row>
    <row r="483" spans="1:9">
      <c r="A483" s="20">
        <v>481</v>
      </c>
      <c r="B483" s="82">
        <v>45370</v>
      </c>
      <c r="C483" s="83" t="s">
        <v>630</v>
      </c>
      <c r="D483" s="91" t="s">
        <v>32</v>
      </c>
      <c r="E483" s="2">
        <v>325000</v>
      </c>
      <c r="G483" s="8"/>
      <c r="H483" s="92"/>
      <c r="I483" s="85"/>
    </row>
    <row r="484" spans="1:9">
      <c r="A484" s="20">
        <v>482</v>
      </c>
      <c r="B484" s="3">
        <v>45372</v>
      </c>
      <c r="C484" s="5" t="s">
        <v>630</v>
      </c>
      <c r="D484" s="5" t="s">
        <v>32</v>
      </c>
      <c r="E484" s="25">
        <v>325000</v>
      </c>
      <c r="F484" s="7"/>
      <c r="G484" s="8"/>
      <c r="H484" s="92"/>
      <c r="I484" s="85"/>
    </row>
    <row r="485" spans="1:9">
      <c r="A485" s="20">
        <v>483</v>
      </c>
      <c r="B485" s="3">
        <v>45372</v>
      </c>
      <c r="C485" s="5" t="s">
        <v>633</v>
      </c>
      <c r="D485" s="12" t="s">
        <v>634</v>
      </c>
      <c r="E485" s="87">
        <v>150</v>
      </c>
      <c r="F485" s="7"/>
      <c r="G485" s="8"/>
      <c r="H485" s="92"/>
      <c r="I485" s="85"/>
    </row>
    <row r="486" spans="1:9">
      <c r="A486" s="20">
        <v>484</v>
      </c>
      <c r="B486" s="3">
        <v>45372</v>
      </c>
      <c r="C486" s="5" t="s">
        <v>635</v>
      </c>
      <c r="D486" s="12" t="s">
        <v>634</v>
      </c>
      <c r="E486" s="87">
        <v>150</v>
      </c>
      <c r="F486" s="7"/>
      <c r="G486" s="8"/>
      <c r="H486" s="92"/>
      <c r="I486" s="85"/>
    </row>
    <row r="487" spans="1:9">
      <c r="A487" s="20">
        <v>485</v>
      </c>
      <c r="B487" s="3">
        <v>45372</v>
      </c>
      <c r="C487" s="5" t="s">
        <v>636</v>
      </c>
      <c r="D487" s="5" t="s">
        <v>634</v>
      </c>
      <c r="E487" s="87">
        <v>150</v>
      </c>
      <c r="F487" s="7"/>
      <c r="G487" s="8"/>
      <c r="H487" s="92"/>
      <c r="I487" s="85"/>
    </row>
    <row r="488" spans="1:9">
      <c r="A488" s="20">
        <v>486</v>
      </c>
      <c r="B488" s="3">
        <v>45372</v>
      </c>
      <c r="C488" s="5" t="s">
        <v>637</v>
      </c>
      <c r="D488" s="5" t="s">
        <v>634</v>
      </c>
      <c r="E488" s="8">
        <v>2069.38</v>
      </c>
      <c r="F488" s="13"/>
      <c r="G488" s="13"/>
      <c r="H488" s="85"/>
      <c r="I488" s="85"/>
    </row>
    <row r="489" spans="1:9">
      <c r="A489" s="20">
        <v>487</v>
      </c>
      <c r="B489" s="3">
        <v>45372</v>
      </c>
      <c r="C489" s="5" t="s">
        <v>638</v>
      </c>
      <c r="D489" s="5" t="s">
        <v>119</v>
      </c>
      <c r="E489" s="8">
        <v>32005.84</v>
      </c>
      <c r="F489" s="13"/>
      <c r="G489" s="13"/>
      <c r="H489" s="85"/>
      <c r="I489" s="85"/>
    </row>
    <row r="490" spans="1:9">
      <c r="A490" s="20">
        <v>488</v>
      </c>
      <c r="B490" s="3">
        <v>45372</v>
      </c>
      <c r="C490" s="5" t="s">
        <v>639</v>
      </c>
      <c r="D490" s="5" t="s">
        <v>1</v>
      </c>
      <c r="E490" s="8">
        <v>100000</v>
      </c>
      <c r="F490" s="13"/>
      <c r="G490" s="13"/>
      <c r="H490" s="85"/>
      <c r="I490" s="85"/>
    </row>
    <row r="491" spans="1:9">
      <c r="A491" s="20">
        <v>489</v>
      </c>
      <c r="B491" s="3">
        <v>45372</v>
      </c>
      <c r="C491" s="5" t="s">
        <v>640</v>
      </c>
      <c r="D491" s="5" t="s">
        <v>269</v>
      </c>
      <c r="E491" s="73">
        <v>350</v>
      </c>
      <c r="F491" s="13"/>
      <c r="G491" s="13"/>
      <c r="H491" s="85"/>
      <c r="I491" s="85"/>
    </row>
    <row r="492" spans="1:9">
      <c r="A492" s="20">
        <v>490</v>
      </c>
      <c r="B492" s="3">
        <v>45372</v>
      </c>
      <c r="C492" s="62" t="s">
        <v>641</v>
      </c>
      <c r="D492" s="62" t="s">
        <v>642</v>
      </c>
      <c r="E492" s="73">
        <v>1159</v>
      </c>
      <c r="F492" s="7"/>
      <c r="G492" s="8"/>
      <c r="H492" s="85"/>
      <c r="I492" s="85"/>
    </row>
    <row r="493" spans="1:9">
      <c r="A493" s="20">
        <v>491</v>
      </c>
      <c r="B493" s="3">
        <v>45372</v>
      </c>
      <c r="C493" s="5" t="s">
        <v>643</v>
      </c>
      <c r="D493" s="5" t="s">
        <v>644</v>
      </c>
      <c r="E493" s="73">
        <v>1765</v>
      </c>
      <c r="F493" s="7"/>
      <c r="G493" s="8"/>
      <c r="H493" s="85"/>
      <c r="I493" s="85"/>
    </row>
    <row r="494" spans="1:9">
      <c r="A494" s="20">
        <v>492</v>
      </c>
      <c r="B494" s="3">
        <v>45372</v>
      </c>
      <c r="C494" s="5" t="s">
        <v>645</v>
      </c>
      <c r="D494" s="5" t="s">
        <v>646</v>
      </c>
      <c r="E494" s="73">
        <v>3837.55</v>
      </c>
      <c r="F494" s="7"/>
      <c r="G494" s="8"/>
      <c r="H494" s="85"/>
      <c r="I494" s="85"/>
    </row>
    <row r="495" spans="1:9">
      <c r="A495" s="20">
        <v>493</v>
      </c>
      <c r="B495" s="3">
        <v>45372</v>
      </c>
      <c r="C495" s="5" t="s">
        <v>647</v>
      </c>
      <c r="D495" s="42" t="s">
        <v>170</v>
      </c>
      <c r="E495" s="88">
        <v>122</v>
      </c>
      <c r="F495" s="7"/>
      <c r="G495" s="8"/>
      <c r="H495" s="85"/>
      <c r="I495" s="85"/>
    </row>
    <row r="496" spans="1:9">
      <c r="A496" s="20">
        <v>494</v>
      </c>
      <c r="B496" s="3">
        <v>45372</v>
      </c>
      <c r="C496" s="5" t="s">
        <v>648</v>
      </c>
      <c r="D496" s="5" t="s">
        <v>170</v>
      </c>
      <c r="E496" s="73">
        <v>71.400000000000006</v>
      </c>
      <c r="F496" s="7"/>
      <c r="G496" s="8"/>
      <c r="H496" s="85"/>
      <c r="I496" s="85"/>
    </row>
    <row r="497" spans="1:9">
      <c r="A497" s="20">
        <v>495</v>
      </c>
      <c r="B497" s="3">
        <v>45372</v>
      </c>
      <c r="C497" s="5" t="s">
        <v>649</v>
      </c>
      <c r="D497" s="5" t="s">
        <v>274</v>
      </c>
      <c r="E497" s="89">
        <v>406.5</v>
      </c>
      <c r="F497" s="7"/>
      <c r="G497" s="8"/>
      <c r="H497" s="85"/>
      <c r="I497" s="85"/>
    </row>
    <row r="498" spans="1:9">
      <c r="A498" s="20">
        <v>496</v>
      </c>
      <c r="B498" s="3">
        <v>45372</v>
      </c>
      <c r="C498" s="5" t="s">
        <v>650</v>
      </c>
      <c r="D498" s="5" t="s">
        <v>642</v>
      </c>
      <c r="E498" s="89">
        <v>2875</v>
      </c>
      <c r="F498" s="7"/>
      <c r="G498" s="8"/>
      <c r="H498" s="85"/>
      <c r="I498" s="85"/>
    </row>
    <row r="499" spans="1:9">
      <c r="A499" s="20">
        <v>497</v>
      </c>
      <c r="B499" s="3">
        <v>45373</v>
      </c>
      <c r="C499" s="5" t="s">
        <v>651</v>
      </c>
      <c r="D499" s="5" t="s">
        <v>652</v>
      </c>
      <c r="E499" s="73">
        <v>498.27</v>
      </c>
      <c r="F499" s="7"/>
      <c r="G499" s="8"/>
      <c r="H499" s="85"/>
      <c r="I499" s="85"/>
    </row>
    <row r="500" spans="1:9">
      <c r="A500" s="20">
        <v>498</v>
      </c>
      <c r="B500" s="3">
        <v>45373</v>
      </c>
      <c r="C500" s="5" t="s">
        <v>653</v>
      </c>
      <c r="D500" s="5" t="s">
        <v>654</v>
      </c>
      <c r="E500" s="73">
        <v>326.8</v>
      </c>
      <c r="F500" s="7"/>
      <c r="G500" s="8"/>
      <c r="H500" s="85"/>
      <c r="I500" s="85"/>
    </row>
    <row r="501" spans="1:9">
      <c r="A501" s="90"/>
      <c r="B501" s="3"/>
      <c r="C501" s="5"/>
      <c r="D501" s="5"/>
      <c r="E501" s="73"/>
      <c r="F501" s="7"/>
      <c r="G501" s="8"/>
      <c r="H501" s="85"/>
      <c r="I501" s="85"/>
    </row>
    <row r="502" spans="1:9">
      <c r="A502" s="20"/>
      <c r="B502" s="18"/>
      <c r="C502" s="4"/>
      <c r="D502" s="4"/>
      <c r="E502" s="8"/>
      <c r="F502" s="7"/>
      <c r="G502" s="8"/>
      <c r="H502" s="85"/>
      <c r="I502" s="85"/>
    </row>
    <row r="503" spans="1:9">
      <c r="A503" s="80"/>
      <c r="B503" s="3"/>
      <c r="C503" s="4"/>
      <c r="D503" s="4"/>
      <c r="E503" s="81"/>
      <c r="F503" s="13"/>
      <c r="G503" s="13"/>
      <c r="H503" s="85"/>
      <c r="I503" s="85"/>
    </row>
    <row r="504" spans="1:9">
      <c r="A504" s="80"/>
      <c r="B504" s="3"/>
      <c r="C504" s="4"/>
      <c r="D504" s="4"/>
      <c r="E504" s="81"/>
      <c r="F504" s="13"/>
      <c r="G504" s="13"/>
      <c r="H504" s="85"/>
      <c r="I504" s="85"/>
    </row>
    <row r="505" spans="1:9">
      <c r="A505" s="80"/>
      <c r="B505" s="3"/>
      <c r="C505" s="4"/>
      <c r="D505" s="4"/>
      <c r="E505" s="81"/>
      <c r="F505" s="13"/>
      <c r="G505" s="13"/>
      <c r="H505" s="85"/>
      <c r="I505" s="85"/>
    </row>
    <row r="506" spans="1:9">
      <c r="A506" s="13"/>
      <c r="B506" s="3"/>
      <c r="C506" s="4"/>
      <c r="D506" s="4"/>
      <c r="E506" s="81"/>
      <c r="F506" s="13"/>
      <c r="G506" s="13"/>
      <c r="H506" s="85"/>
      <c r="I506" s="85"/>
    </row>
    <row r="507" spans="1:9">
      <c r="A507" s="13"/>
      <c r="B507" s="3"/>
      <c r="C507" s="4"/>
      <c r="D507" s="4"/>
      <c r="E507" s="81"/>
      <c r="F507" s="13"/>
      <c r="G507" s="13"/>
      <c r="H507" s="85"/>
      <c r="I507" s="85"/>
    </row>
    <row r="508" spans="1:9">
      <c r="A508" s="13"/>
      <c r="B508" s="3"/>
      <c r="C508" s="4"/>
      <c r="D508" s="4"/>
      <c r="E508" s="14"/>
      <c r="F508" s="13"/>
      <c r="G508" s="13"/>
      <c r="H508" s="85"/>
      <c r="I508" s="85"/>
    </row>
    <row r="509" spans="1:9">
      <c r="A509" s="13"/>
      <c r="B509" s="3"/>
      <c r="C509" s="4"/>
      <c r="D509" s="4"/>
      <c r="E509" s="14"/>
      <c r="F509" s="13"/>
      <c r="G509" s="13"/>
      <c r="H509" s="85"/>
      <c r="I509" s="85"/>
    </row>
    <row r="510" spans="1:9">
      <c r="A510" s="13"/>
      <c r="B510" s="13"/>
      <c r="C510" s="13"/>
      <c r="D510" s="13"/>
      <c r="E510" s="13"/>
      <c r="F510" s="13"/>
      <c r="G510" s="13"/>
      <c r="H510" s="85"/>
      <c r="I510" s="85"/>
    </row>
    <row r="511" spans="1:9">
      <c r="A511" s="13"/>
      <c r="B511" s="13"/>
      <c r="C511" s="13"/>
      <c r="D511" s="13"/>
      <c r="E511" s="13"/>
      <c r="F511" s="13"/>
      <c r="G511" s="13"/>
      <c r="H511" s="85"/>
      <c r="I511" s="85"/>
    </row>
    <row r="512" spans="1:9">
      <c r="A512" s="13"/>
      <c r="B512" s="13"/>
      <c r="C512" s="13"/>
      <c r="D512" s="13"/>
      <c r="E512" s="13"/>
      <c r="F512" s="13"/>
      <c r="G512" s="13"/>
      <c r="H512" s="85"/>
      <c r="I512" s="85"/>
    </row>
    <row r="513" spans="1:9">
      <c r="A513" s="13"/>
      <c r="B513" s="13"/>
      <c r="C513" s="13"/>
      <c r="D513" s="13"/>
      <c r="E513" s="13"/>
      <c r="F513" s="13"/>
      <c r="G513" s="13"/>
      <c r="H513" s="85"/>
      <c r="I513" s="85"/>
    </row>
    <row r="514" spans="1:9">
      <c r="A514" s="13"/>
      <c r="B514" s="13"/>
      <c r="C514" s="13"/>
      <c r="D514" s="13"/>
      <c r="E514" s="13"/>
      <c r="F514" s="13"/>
      <c r="G514" s="13"/>
      <c r="H514" s="85"/>
      <c r="I514" s="85"/>
    </row>
    <row r="515" spans="1:9">
      <c r="A515" s="13"/>
      <c r="B515" s="13"/>
      <c r="C515" s="13"/>
      <c r="D515" s="13"/>
      <c r="E515" s="13"/>
      <c r="F515" s="13"/>
      <c r="G515" s="13"/>
      <c r="H515" s="85"/>
      <c r="I515" s="85"/>
    </row>
    <row r="516" spans="1:9">
      <c r="A516" s="13"/>
      <c r="B516" s="13"/>
      <c r="C516" s="13"/>
      <c r="D516" s="13"/>
      <c r="E516" s="13"/>
      <c r="F516" s="13"/>
      <c r="G516" s="13"/>
      <c r="H516" s="85"/>
      <c r="I516" s="85"/>
    </row>
    <row r="517" spans="1:9">
      <c r="A517" s="13"/>
      <c r="B517" s="13"/>
      <c r="C517" s="13"/>
      <c r="D517" s="13"/>
      <c r="E517" s="13"/>
      <c r="F517" s="13"/>
      <c r="G517" s="13"/>
      <c r="H517" s="85"/>
      <c r="I517" s="85"/>
    </row>
    <row r="518" spans="1:9">
      <c r="A518" s="13"/>
      <c r="B518" s="13"/>
      <c r="C518" s="13"/>
      <c r="D518" s="13"/>
      <c r="E518" s="13"/>
      <c r="F518" s="13"/>
      <c r="G518" s="13"/>
      <c r="H518" s="85"/>
      <c r="I518" s="85"/>
    </row>
    <row r="519" spans="1:9">
      <c r="A519" s="13"/>
      <c r="B519" s="13"/>
      <c r="C519" s="13"/>
      <c r="D519" s="13"/>
      <c r="E519" s="13"/>
      <c r="F519" s="13"/>
      <c r="G519" s="13"/>
      <c r="H519" s="85"/>
      <c r="I519" s="85"/>
    </row>
    <row r="520" spans="1:9">
      <c r="A520" s="13"/>
      <c r="B520" s="13"/>
      <c r="C520" s="13"/>
      <c r="D520" s="13"/>
      <c r="E520" s="13"/>
      <c r="F520" s="13"/>
      <c r="G520" s="13"/>
      <c r="H520" s="85"/>
      <c r="I520" s="85"/>
    </row>
    <row r="521" spans="1:9">
      <c r="A521" s="13"/>
      <c r="B521" s="13"/>
      <c r="C521" s="13"/>
      <c r="D521" s="13"/>
      <c r="E521" s="13"/>
      <c r="F521" s="13"/>
      <c r="G521" s="13"/>
      <c r="H521" s="85"/>
      <c r="I521" s="85"/>
    </row>
    <row r="522" spans="1:9">
      <c r="A522" s="13"/>
      <c r="B522" s="13"/>
      <c r="C522" s="13"/>
      <c r="D522" s="13"/>
      <c r="E522" s="13"/>
      <c r="F522" s="13"/>
      <c r="G522" s="13"/>
      <c r="H522" s="85"/>
      <c r="I522" s="85"/>
    </row>
    <row r="523" spans="1:9">
      <c r="A523" s="13"/>
      <c r="B523" s="13"/>
      <c r="C523" s="13"/>
      <c r="D523" s="13"/>
      <c r="E523" s="13"/>
      <c r="F523" s="13"/>
      <c r="G523" s="13"/>
      <c r="H523" s="85"/>
      <c r="I523" s="85"/>
    </row>
    <row r="524" spans="1:9">
      <c r="A524" s="13"/>
      <c r="B524" s="13"/>
      <c r="C524" s="13"/>
      <c r="D524" s="13"/>
      <c r="E524" s="13"/>
      <c r="F524" s="13"/>
      <c r="G524" s="13"/>
      <c r="H524" s="85"/>
      <c r="I524" s="85"/>
    </row>
    <row r="525" spans="1:9">
      <c r="A525" s="13"/>
      <c r="B525" s="13"/>
      <c r="C525" s="13"/>
      <c r="D525" s="13"/>
      <c r="E525" s="13"/>
      <c r="F525" s="13"/>
      <c r="G525" s="13"/>
      <c r="H525" s="85"/>
      <c r="I525" s="85"/>
    </row>
    <row r="526" spans="1:9">
      <c r="A526" s="13"/>
      <c r="B526" s="13"/>
      <c r="C526" s="13"/>
      <c r="D526" s="13"/>
      <c r="E526" s="13"/>
      <c r="F526" s="13"/>
      <c r="G526" s="13"/>
      <c r="H526" s="85"/>
      <c r="I526" s="85"/>
    </row>
    <row r="527" spans="1:9">
      <c r="A527" s="13"/>
      <c r="B527" s="13"/>
      <c r="C527" s="13"/>
      <c r="D527" s="13"/>
      <c r="E527" s="13"/>
      <c r="F527" s="13"/>
      <c r="G527" s="13"/>
      <c r="H527" s="85"/>
      <c r="I527" s="85"/>
    </row>
    <row r="528" spans="1:9">
      <c r="A528" s="13"/>
      <c r="B528" s="13"/>
      <c r="C528" s="13"/>
      <c r="D528" s="13"/>
      <c r="E528" s="13"/>
      <c r="F528" s="13"/>
      <c r="G528" s="13"/>
      <c r="H528" s="85"/>
      <c r="I528" s="85"/>
    </row>
    <row r="529" spans="1:9">
      <c r="A529" s="13"/>
      <c r="B529" s="13"/>
      <c r="C529" s="13"/>
      <c r="D529" s="13"/>
      <c r="E529" s="13"/>
      <c r="F529" s="13"/>
      <c r="G529" s="13"/>
      <c r="H529" s="85"/>
      <c r="I529" s="85"/>
    </row>
    <row r="530" spans="1:9">
      <c r="A530" s="13"/>
      <c r="B530" s="13"/>
      <c r="C530" s="13"/>
      <c r="D530" s="13"/>
      <c r="E530" s="13"/>
      <c r="F530" s="13"/>
      <c r="G530" s="13"/>
      <c r="H530" s="85"/>
      <c r="I530" s="85"/>
    </row>
    <row r="531" spans="1:9">
      <c r="A531" s="13"/>
      <c r="B531" s="13"/>
      <c r="C531" s="13"/>
      <c r="D531" s="13"/>
      <c r="E531" s="13"/>
      <c r="F531" s="13"/>
      <c r="G531" s="13"/>
      <c r="H531" s="85"/>
      <c r="I531" s="85"/>
    </row>
    <row r="532" spans="1:9">
      <c r="A532" s="13"/>
      <c r="B532" s="13"/>
      <c r="C532" s="13"/>
      <c r="D532" s="13"/>
      <c r="E532" s="13"/>
      <c r="F532" s="13"/>
      <c r="G532" s="13"/>
      <c r="H532" s="85"/>
      <c r="I532" s="85"/>
    </row>
    <row r="533" spans="1:9">
      <c r="A533" s="13"/>
      <c r="B533" s="13"/>
      <c r="C533" s="13"/>
      <c r="D533" s="13"/>
      <c r="E533" s="13"/>
      <c r="F533" s="13"/>
      <c r="G533" s="13"/>
      <c r="H533" s="85"/>
      <c r="I533" s="85"/>
    </row>
    <row r="534" spans="1:9">
      <c r="A534" s="13"/>
      <c r="B534" s="13"/>
      <c r="C534" s="13"/>
      <c r="D534" s="13"/>
      <c r="E534" s="13"/>
      <c r="F534" s="13"/>
      <c r="G534" s="13"/>
      <c r="H534" s="85"/>
      <c r="I534" s="85"/>
    </row>
    <row r="535" spans="1:9">
      <c r="A535" s="13"/>
      <c r="B535" s="13"/>
      <c r="C535" s="13"/>
      <c r="D535" s="13"/>
      <c r="E535" s="13"/>
      <c r="F535" s="13"/>
      <c r="G535" s="13"/>
      <c r="H535" s="85"/>
      <c r="I535" s="85"/>
    </row>
    <row r="536" spans="1:9">
      <c r="A536" s="13"/>
      <c r="B536" s="13"/>
      <c r="C536" s="13"/>
      <c r="D536" s="13"/>
      <c r="E536" s="13"/>
      <c r="F536" s="13"/>
      <c r="G536" s="13"/>
      <c r="H536" s="85"/>
      <c r="I536" s="85"/>
    </row>
    <row r="537" spans="1:9">
      <c r="A537" s="13"/>
      <c r="B537" s="13"/>
      <c r="C537" s="13"/>
      <c r="D537" s="13"/>
      <c r="E537" s="13"/>
      <c r="F537" s="13"/>
      <c r="G537" s="13"/>
      <c r="H537" s="85"/>
      <c r="I537" s="85"/>
    </row>
    <row r="538" spans="1:9">
      <c r="A538" s="13"/>
      <c r="B538" s="13"/>
      <c r="C538" s="13"/>
      <c r="D538" s="13"/>
      <c r="E538" s="13"/>
      <c r="F538" s="13"/>
      <c r="G538" s="13"/>
      <c r="H538" s="85"/>
      <c r="I538" s="85"/>
    </row>
    <row r="539" spans="1:9">
      <c r="A539" s="13"/>
      <c r="B539" s="13"/>
      <c r="C539" s="13"/>
      <c r="D539" s="13"/>
      <c r="E539" s="13"/>
      <c r="F539" s="13"/>
      <c r="G539" s="13"/>
      <c r="H539" s="85"/>
      <c r="I539" s="85"/>
    </row>
    <row r="540" spans="1:9">
      <c r="A540" s="13"/>
      <c r="B540" s="13"/>
      <c r="C540" s="13"/>
      <c r="D540" s="13"/>
      <c r="E540" s="13"/>
      <c r="F540" s="13"/>
      <c r="G540" s="13"/>
      <c r="H540" s="85"/>
      <c r="I540" s="85"/>
    </row>
    <row r="541" spans="1:9">
      <c r="A541" s="13"/>
      <c r="B541" s="13"/>
      <c r="C541" s="13"/>
      <c r="D541" s="13"/>
      <c r="E541" s="13"/>
      <c r="F541" s="13"/>
      <c r="G541" s="13"/>
      <c r="H541" s="85"/>
      <c r="I541" s="85"/>
    </row>
    <row r="542" spans="1:9">
      <c r="A542" s="13"/>
      <c r="B542" s="13"/>
      <c r="C542" s="13"/>
      <c r="D542" s="13"/>
      <c r="E542" s="13"/>
      <c r="F542" s="13"/>
      <c r="G542" s="13"/>
      <c r="H542" s="85"/>
      <c r="I542" s="85"/>
    </row>
    <row r="543" spans="1:9">
      <c r="A543" s="13"/>
      <c r="B543" s="13"/>
      <c r="C543" s="13"/>
      <c r="D543" s="13"/>
      <c r="E543" s="13"/>
      <c r="F543" s="13"/>
      <c r="G543" s="13"/>
      <c r="H543" s="85"/>
      <c r="I543" s="85"/>
    </row>
    <row r="544" spans="1:9">
      <c r="A544" s="13"/>
      <c r="B544" s="13"/>
      <c r="C544" s="13"/>
      <c r="D544" s="13"/>
      <c r="E544" s="13"/>
      <c r="F544" s="13"/>
      <c r="G544" s="13"/>
      <c r="H544" s="85"/>
      <c r="I544" s="85"/>
    </row>
    <row r="545" spans="1:9">
      <c r="A545" s="13"/>
      <c r="B545" s="13"/>
      <c r="C545" s="13"/>
      <c r="D545" s="13"/>
      <c r="E545" s="13"/>
      <c r="F545" s="13"/>
      <c r="G545" s="13"/>
      <c r="H545" s="85"/>
      <c r="I545" s="85"/>
    </row>
    <row r="546" spans="1:9">
      <c r="A546" s="13"/>
      <c r="B546" s="13"/>
      <c r="C546" s="13"/>
      <c r="D546" s="13"/>
      <c r="E546" s="13"/>
      <c r="F546" s="13"/>
      <c r="G546" s="13"/>
      <c r="H546" s="85"/>
      <c r="I546" s="85"/>
    </row>
    <row r="547" spans="1:9">
      <c r="A547" s="13"/>
      <c r="B547" s="13"/>
      <c r="C547" s="13"/>
      <c r="D547" s="13"/>
      <c r="E547" s="13"/>
      <c r="F547" s="13"/>
      <c r="G547" s="13"/>
      <c r="H547" s="85"/>
      <c r="I547" s="85"/>
    </row>
    <row r="548" spans="1:9">
      <c r="A548" s="13"/>
      <c r="B548" s="13"/>
      <c r="C548" s="13"/>
      <c r="D548" s="13"/>
      <c r="E548" s="13"/>
      <c r="F548" s="13"/>
      <c r="G548" s="13"/>
      <c r="H548" s="85"/>
      <c r="I548" s="85"/>
    </row>
    <row r="549" spans="1:9">
      <c r="A549" s="13"/>
      <c r="B549" s="13"/>
      <c r="C549" s="13"/>
      <c r="D549" s="13"/>
      <c r="E549" s="13"/>
      <c r="F549" s="13"/>
      <c r="G549" s="13"/>
      <c r="H549" s="85"/>
      <c r="I549" s="85"/>
    </row>
    <row r="550" spans="1:9">
      <c r="A550" s="13"/>
      <c r="B550" s="13"/>
      <c r="C550" s="13"/>
      <c r="D550" s="13"/>
      <c r="E550" s="13"/>
      <c r="F550" s="13"/>
      <c r="G550" s="13"/>
      <c r="H550" s="85"/>
      <c r="I550" s="85"/>
    </row>
    <row r="551" spans="1:9">
      <c r="A551" s="13"/>
      <c r="B551" s="13"/>
      <c r="C551" s="13"/>
      <c r="D551" s="13"/>
      <c r="E551" s="13"/>
      <c r="F551" s="13"/>
      <c r="G551" s="13"/>
      <c r="H551" s="85"/>
      <c r="I551" s="85"/>
    </row>
    <row r="552" spans="1:9">
      <c r="A552" s="13"/>
      <c r="B552" s="13"/>
      <c r="C552" s="13"/>
      <c r="D552" s="13"/>
      <c r="E552" s="13"/>
      <c r="F552" s="13"/>
      <c r="G552" s="13"/>
      <c r="H552" s="85"/>
      <c r="I552" s="85"/>
    </row>
    <row r="553" spans="1:9">
      <c r="A553" s="13"/>
      <c r="B553" s="13"/>
      <c r="C553" s="13"/>
      <c r="D553" s="13"/>
      <c r="E553" s="13"/>
      <c r="F553" s="13"/>
      <c r="G553" s="13"/>
      <c r="H553" s="85"/>
      <c r="I553" s="85"/>
    </row>
    <row r="554" spans="1:9">
      <c r="A554" s="13"/>
      <c r="B554" s="13"/>
      <c r="C554" s="13"/>
      <c r="D554" s="13"/>
      <c r="E554" s="13"/>
      <c r="F554" s="13"/>
      <c r="G554" s="13"/>
      <c r="H554" s="85"/>
      <c r="I554" s="85"/>
    </row>
    <row r="555" spans="1:9">
      <c r="A555" s="13"/>
      <c r="B555" s="13"/>
      <c r="C555" s="13"/>
      <c r="D555" s="13"/>
      <c r="E555" s="13"/>
      <c r="F555" s="13"/>
      <c r="G555" s="13"/>
      <c r="H555" s="85"/>
      <c r="I555" s="85"/>
    </row>
    <row r="556" spans="1:9">
      <c r="A556" s="13"/>
      <c r="B556" s="13"/>
      <c r="C556" s="13"/>
      <c r="D556" s="13"/>
      <c r="E556" s="13"/>
      <c r="F556" s="13"/>
      <c r="G556" s="13"/>
      <c r="H556" s="85"/>
      <c r="I556" s="85"/>
    </row>
    <row r="557" spans="1:9">
      <c r="A557" s="13"/>
      <c r="B557" s="13"/>
      <c r="C557" s="13"/>
      <c r="D557" s="13"/>
      <c r="E557" s="13"/>
      <c r="F557" s="13"/>
      <c r="G557" s="13"/>
      <c r="H557" s="85"/>
      <c r="I557" s="85"/>
    </row>
    <row r="558" spans="1:9">
      <c r="A558" s="13"/>
      <c r="B558" s="13"/>
      <c r="C558" s="13"/>
      <c r="D558" s="13"/>
      <c r="E558" s="13"/>
      <c r="F558" s="13"/>
      <c r="G558" s="13"/>
      <c r="H558" s="85"/>
      <c r="I558" s="85"/>
    </row>
    <row r="559" spans="1:9">
      <c r="A559" s="13"/>
      <c r="B559" s="13"/>
      <c r="C559" s="13"/>
      <c r="D559" s="13"/>
      <c r="E559" s="13"/>
      <c r="F559" s="13"/>
      <c r="G559" s="13"/>
      <c r="H559" s="85"/>
      <c r="I559" s="85"/>
    </row>
    <row r="560" spans="1:9">
      <c r="A560" s="13"/>
      <c r="B560" s="13"/>
      <c r="C560" s="13"/>
      <c r="D560" s="13"/>
      <c r="E560" s="13"/>
      <c r="F560" s="13"/>
      <c r="G560" s="13"/>
    </row>
    <row r="561" spans="1:7">
      <c r="A561" s="13"/>
      <c r="B561" s="13"/>
      <c r="C561" s="13"/>
      <c r="D561" s="13"/>
      <c r="E561" s="13"/>
      <c r="F561" s="13"/>
      <c r="G561" s="13"/>
    </row>
    <row r="562" spans="1:7">
      <c r="A562" s="13"/>
      <c r="B562" s="13"/>
      <c r="C562" s="13"/>
      <c r="D562" s="13"/>
      <c r="E562" s="13"/>
      <c r="F562" s="13"/>
      <c r="G562" s="13"/>
    </row>
    <row r="563" spans="1:7">
      <c r="A563" s="13"/>
      <c r="B563" s="13"/>
      <c r="C563" s="13"/>
      <c r="D563" s="13"/>
      <c r="E563" s="13"/>
      <c r="F563" s="13"/>
      <c r="G563" s="13"/>
    </row>
    <row r="564" spans="1:7">
      <c r="A564" s="13"/>
      <c r="B564" s="13"/>
      <c r="C564" s="13"/>
      <c r="D564" s="13"/>
      <c r="E564" s="13"/>
      <c r="F564" s="13"/>
      <c r="G564" s="13"/>
    </row>
    <row r="565" spans="1:7">
      <c r="A565" s="13"/>
      <c r="B565" s="13"/>
      <c r="C565" s="13"/>
      <c r="D565" s="13"/>
      <c r="E565" s="13"/>
      <c r="F565" s="13"/>
      <c r="G565" s="13"/>
    </row>
    <row r="566" spans="1:7">
      <c r="A566" s="13"/>
      <c r="B566" s="13"/>
      <c r="C566" s="13"/>
      <c r="D566" s="13"/>
      <c r="E566" s="13"/>
      <c r="F566" s="13"/>
      <c r="G566" s="13"/>
    </row>
    <row r="567" spans="1:7">
      <c r="A567" s="13"/>
      <c r="B567" s="13"/>
      <c r="C567" s="13"/>
      <c r="D567" s="13"/>
      <c r="E567" s="13"/>
      <c r="F567" s="13"/>
      <c r="G567" s="13"/>
    </row>
    <row r="568" spans="1:7">
      <c r="A568" s="13"/>
      <c r="B568" s="13"/>
      <c r="C568" s="13"/>
      <c r="D568" s="13"/>
      <c r="E568" s="13"/>
      <c r="F568" s="13"/>
      <c r="G568" s="13"/>
    </row>
    <row r="569" spans="1:7">
      <c r="A569" s="13"/>
      <c r="B569" s="13"/>
      <c r="C569" s="13"/>
      <c r="D569" s="13"/>
      <c r="E569" s="13"/>
      <c r="F569" s="13"/>
      <c r="G569" s="13"/>
    </row>
    <row r="570" spans="1:7">
      <c r="A570" s="13"/>
      <c r="B570" s="13"/>
      <c r="C570" s="13"/>
      <c r="D570" s="13"/>
      <c r="E570" s="13"/>
      <c r="F570" s="13"/>
      <c r="G570" s="13"/>
    </row>
    <row r="571" spans="1:7">
      <c r="A571" s="13"/>
      <c r="B571" s="13"/>
      <c r="C571" s="13"/>
      <c r="D571" s="13"/>
      <c r="E571" s="13"/>
      <c r="F571" s="13"/>
      <c r="G571" s="13"/>
    </row>
    <row r="572" spans="1:7">
      <c r="A572" s="13"/>
      <c r="B572" s="13"/>
      <c r="C572" s="13"/>
      <c r="D572" s="13"/>
      <c r="E572" s="13"/>
      <c r="F572" s="13"/>
      <c r="G572" s="13"/>
    </row>
    <row r="573" spans="1:7">
      <c r="A573" s="13"/>
      <c r="B573" s="13"/>
      <c r="C573" s="13"/>
      <c r="D573" s="13"/>
      <c r="E573" s="13"/>
      <c r="F573" s="13"/>
      <c r="G573" s="13"/>
    </row>
    <row r="574" spans="1:7">
      <c r="A574" s="13"/>
      <c r="B574" s="13"/>
      <c r="C574" s="13"/>
      <c r="D574" s="13"/>
      <c r="E574" s="13"/>
      <c r="F574" s="13"/>
      <c r="G574" s="13"/>
    </row>
    <row r="575" spans="1:7">
      <c r="A575" s="13"/>
      <c r="B575" s="13"/>
      <c r="C575" s="13"/>
      <c r="D575" s="13"/>
      <c r="E575" s="13"/>
      <c r="F575" s="13"/>
      <c r="G575" s="13"/>
    </row>
    <row r="576" spans="1:7">
      <c r="A576" s="13"/>
      <c r="B576" s="13"/>
      <c r="C576" s="13"/>
      <c r="D576" s="13"/>
      <c r="E576" s="13"/>
      <c r="F576" s="13"/>
      <c r="G576" s="13"/>
    </row>
    <row r="577" spans="1:7">
      <c r="A577" s="13"/>
      <c r="B577" s="13"/>
      <c r="C577" s="13"/>
      <c r="D577" s="13"/>
      <c r="E577" s="13"/>
      <c r="F577" s="13"/>
      <c r="G577" s="13"/>
    </row>
    <row r="578" spans="1:7">
      <c r="A578" s="13"/>
      <c r="B578" s="13"/>
      <c r="C578" s="13"/>
      <c r="D578" s="13"/>
      <c r="E578" s="13"/>
      <c r="F578" s="13"/>
      <c r="G578" s="13"/>
    </row>
    <row r="579" spans="1:7">
      <c r="A579" s="13"/>
      <c r="B579" s="13"/>
      <c r="C579" s="13"/>
      <c r="D579" s="13"/>
      <c r="E579" s="13"/>
      <c r="F579" s="13"/>
      <c r="G579" s="13"/>
    </row>
    <row r="580" spans="1:7">
      <c r="A580" s="13"/>
      <c r="B580" s="13"/>
      <c r="C580" s="13"/>
      <c r="D580" s="13"/>
      <c r="E580" s="13"/>
      <c r="F580" s="13"/>
      <c r="G580" s="13"/>
    </row>
    <row r="581" spans="1:7">
      <c r="A581" s="13"/>
      <c r="B581" s="13"/>
      <c r="C581" s="13"/>
      <c r="D581" s="13"/>
      <c r="E581" s="13"/>
      <c r="F581" s="13"/>
      <c r="G581" s="13"/>
    </row>
    <row r="582" spans="1:7">
      <c r="A582" s="13"/>
      <c r="B582" s="13"/>
      <c r="C582" s="13"/>
      <c r="D582" s="13"/>
      <c r="E582" s="13"/>
      <c r="F582" s="13"/>
      <c r="G582" s="13"/>
    </row>
    <row r="583" spans="1:7">
      <c r="A583" s="13"/>
      <c r="B583" s="13"/>
      <c r="C583" s="13"/>
      <c r="D583" s="13"/>
      <c r="E583" s="13"/>
      <c r="F583" s="13"/>
      <c r="G583" s="13"/>
    </row>
    <row r="584" spans="1:7">
      <c r="A584" s="13"/>
      <c r="B584" s="13"/>
      <c r="C584" s="13"/>
      <c r="D584" s="13"/>
      <c r="E584" s="13"/>
      <c r="F584" s="13"/>
      <c r="G584" s="13"/>
    </row>
    <row r="585" spans="1:7">
      <c r="A585" s="13"/>
      <c r="B585" s="13"/>
      <c r="C585" s="13"/>
      <c r="D585" s="13"/>
      <c r="E585" s="13"/>
      <c r="F585" s="13"/>
      <c r="G585" s="13"/>
    </row>
    <row r="586" spans="1:7">
      <c r="A586" s="13"/>
      <c r="B586" s="13"/>
      <c r="C586" s="13"/>
      <c r="D586" s="13"/>
      <c r="E586" s="13"/>
      <c r="F586" s="13"/>
      <c r="G586" s="13"/>
    </row>
    <row r="587" spans="1:7">
      <c r="A587" s="13"/>
      <c r="B587" s="13"/>
      <c r="C587" s="13"/>
      <c r="D587" s="13"/>
      <c r="E587" s="13"/>
      <c r="F587" s="13"/>
      <c r="G587" s="13"/>
    </row>
    <row r="588" spans="1:7">
      <c r="A588" s="13"/>
      <c r="B588" s="13"/>
      <c r="C588" s="13"/>
      <c r="D588" s="13"/>
      <c r="E588" s="13"/>
      <c r="F588" s="13"/>
      <c r="G588" s="13"/>
    </row>
    <row r="589" spans="1:7">
      <c r="A589" s="13"/>
      <c r="B589" s="13"/>
      <c r="C589" s="13"/>
      <c r="D589" s="13"/>
      <c r="E589" s="13"/>
      <c r="F589" s="13"/>
      <c r="G589" s="13"/>
    </row>
    <row r="590" spans="1:7">
      <c r="A590" s="13"/>
      <c r="B590" s="13"/>
      <c r="C590" s="13"/>
      <c r="D590" s="13"/>
      <c r="E590" s="13"/>
      <c r="F590" s="13"/>
      <c r="G590" s="13"/>
    </row>
    <row r="591" spans="1:7">
      <c r="A591" s="13"/>
      <c r="B591" s="13"/>
      <c r="C591" s="13"/>
      <c r="D591" s="13"/>
      <c r="E591" s="13"/>
      <c r="F591" s="13"/>
      <c r="G591" s="13"/>
    </row>
    <row r="592" spans="1:7">
      <c r="A592" s="13"/>
      <c r="B592" s="13"/>
      <c r="C592" s="13"/>
      <c r="D592" s="13"/>
      <c r="E592" s="13"/>
      <c r="F592" s="13"/>
      <c r="G592" s="13"/>
    </row>
    <row r="593" spans="1:7">
      <c r="A593" s="13"/>
      <c r="B593" s="13"/>
      <c r="C593" s="13"/>
      <c r="D593" s="13"/>
      <c r="E593" s="13"/>
      <c r="F593" s="13"/>
      <c r="G593" s="13"/>
    </row>
    <row r="594" spans="1:7">
      <c r="A594" s="13"/>
      <c r="B594" s="13"/>
      <c r="C594" s="13"/>
      <c r="D594" s="13"/>
      <c r="E594" s="13"/>
      <c r="F594" s="13"/>
      <c r="G594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Pag.I Trim.2024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fausto.picone</cp:lastModifiedBy>
  <dcterms:created xsi:type="dcterms:W3CDTF">2023-07-04T07:58:19Z</dcterms:created>
  <dcterms:modified xsi:type="dcterms:W3CDTF">2024-04-09T07:13:48Z</dcterms:modified>
</cp:coreProperties>
</file>